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E:\DATA_YLPG2\ホームページ\R08\"/>
    </mc:Choice>
  </mc:AlternateContent>
  <xr:revisionPtr revIDLastSave="0" documentId="13_ncr:1_{7B9B0046-5A52-4459-9DFC-844094609A4B}" xr6:coauthVersionLast="47" xr6:coauthVersionMax="47" xr10:uidLastSave="{00000000-0000-0000-0000-000000000000}"/>
  <bookViews>
    <workbookView xWindow="-120" yWindow="-120" windowWidth="29040" windowHeight="15720" tabRatio="553" activeTab="1" xr2:uid="{00000000-000D-0000-FFFF-FFFF00000000}"/>
  </bookViews>
  <sheets>
    <sheet name="表彰申告書" sheetId="8" r:id="rId1"/>
    <sheet name="自主保安活動チェックシート入力用 " sheetId="9" r:id="rId2"/>
    <sheet name="自主保安活動チェックシート（都道府県協会提出用）" sheetId="11" r:id="rId3"/>
    <sheet name="都道府県協会活用欄" sheetId="6" r:id="rId4"/>
  </sheets>
  <definedNames>
    <definedName name="_xlnm.Print_Area" localSheetId="2">'自主保安活動チェックシート（都道府県協会提出用）'!$A$1:$F$80</definedName>
    <definedName name="_xlnm.Print_Area" localSheetId="1">'自主保安活動チェックシート入力用 '!$A$4:$K$126</definedName>
    <definedName name="_xlnm.Print_Area" localSheetId="3">都道府県協会活用欄!$A$1:$BE$8</definedName>
    <definedName name="_xlnm.Print_Area" localSheetId="0">表彰申告書!$A$1:$K$58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<sst xmlns="http://schemas.openxmlformats.org/spreadsheetml/2006/main" count="735" uniqueCount="327">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</sst>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4">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176" fontId="5" fillId="0" borderId="28" xfId="0" applyNumberFormat="1" applyFont="1" applyBorder="1" applyAlignment="1">
      <alignment horizontal="center" vertical="center"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38" fontId="5" fillId="2" borderId="6" xfId="1" applyFont="1" applyFill="1" applyBorder="1" applyAlignment="1" applyProtection="1">
      <alignment horizontal="right" vertical="center" shrinkToFit="1"/>
      <protection locked="0"/>
    </xf>
    <xf numFmtId="38" fontId="5" fillId="2" borderId="9" xfId="1" applyFont="1" applyFill="1" applyBorder="1" applyAlignment="1" applyProtection="1">
      <alignment horizontal="right" vertical="center" shrinkToFit="1"/>
      <protection locked="0"/>
    </xf>
    <xf numFmtId="38" fontId="5" fillId="2" borderId="12" xfId="1" applyFont="1" applyFill="1" applyBorder="1" applyAlignment="1" applyProtection="1">
      <alignment horizontal="right" vertical="center" shrinkToFit="1"/>
      <protection locked="0"/>
    </xf>
    <xf numFmtId="38" fontId="5" fillId="2" borderId="59" xfId="1" applyFont="1" applyFill="1" applyBorder="1" applyAlignment="1" applyProtection="1">
      <alignment horizontal="right" vertical="center" shrinkToFit="1"/>
      <protection locked="0"/>
    </xf>
    <xf numFmtId="38" fontId="5" fillId="2" borderId="17" xfId="1" applyFont="1" applyFill="1" applyBorder="1" applyAlignment="1" applyProtection="1">
      <alignment horizontal="right" vertical="center" shrinkToFit="1"/>
      <protection locked="0"/>
    </xf>
    <xf numFmtId="38" fontId="5" fillId="2" borderId="15" xfId="1" applyFont="1" applyFill="1" applyBorder="1" applyAlignment="1" applyProtection="1">
      <alignment horizontal="right" vertical="center" shrinkToFit="1"/>
      <protection locked="0"/>
    </xf>
    <xf numFmtId="38" fontId="5" fillId="2" borderId="37" xfId="1" applyFont="1" applyFill="1" applyBorder="1" applyAlignment="1" applyProtection="1">
      <alignment horizontal="right" vertical="center" shrinkToFit="1"/>
      <protection locked="0"/>
    </xf>
    <xf numFmtId="38" fontId="5" fillId="2" borderId="32" xfId="1" applyFont="1" applyFill="1" applyBorder="1" applyAlignment="1" applyProtection="1">
      <alignment horizontal="right" vertical="center" shrinkToFit="1"/>
      <protection locked="0"/>
    </xf>
    <xf numFmtId="38" fontId="5" fillId="0" borderId="37" xfId="1" applyFont="1" applyFill="1" applyBorder="1" applyAlignment="1">
      <alignment horizontal="right" vertical="center" shrinkToFit="1"/>
    </xf>
    <xf numFmtId="38" fontId="5" fillId="2" borderId="16" xfId="1" applyFont="1" applyFill="1" applyBorder="1" applyAlignment="1" applyProtection="1">
      <alignment horizontal="right" vertical="center" shrinkToFit="1"/>
      <protection locked="0"/>
    </xf>
    <xf numFmtId="38" fontId="5" fillId="0" borderId="40" xfId="1" applyFont="1" applyFill="1" applyBorder="1" applyAlignment="1">
      <alignment horizontal="right" vertical="center" shrinkToFit="1"/>
    </xf>
    <xf numFmtId="38" fontId="5" fillId="2" borderId="15" xfId="1" applyFont="1" applyFill="1" applyBorder="1" applyAlignment="1" applyProtection="1">
      <alignment vertical="center" shrinkToFit="1"/>
      <protection locked="0"/>
    </xf>
    <xf numFmtId="38" fontId="5" fillId="2" borderId="37" xfId="1" applyFont="1" applyFill="1" applyBorder="1" applyAlignment="1" applyProtection="1">
      <alignment vertical="center" shrinkToFit="1"/>
      <protection locked="0"/>
    </xf>
    <xf numFmtId="38" fontId="5" fillId="2" borderId="52" xfId="1" applyFont="1" applyFill="1" applyBorder="1" applyAlignment="1" applyProtection="1">
      <alignment horizontal="right" vertical="center" wrapText="1" shrinkToFit="1"/>
      <protection locked="0"/>
    </xf>
    <xf numFmtId="0" fontId="5" fillId="2" borderId="13" xfId="0" applyFont="1" applyFill="1" applyBorder="1" applyAlignment="1" applyProtection="1">
      <alignment horizontal="right" vertical="center" wrapText="1" shrinkToFit="1"/>
      <protection locked="0"/>
    </xf>
    <xf numFmtId="38" fontId="5" fillId="2" borderId="16" xfId="1" applyFont="1" applyFill="1" applyBorder="1" applyAlignment="1" applyProtection="1">
      <alignment horizontal="right" vertical="center" wrapText="1" shrinkToFit="1"/>
      <protection locked="0"/>
    </xf>
    <xf numFmtId="176" fontId="7" fillId="0" borderId="63" xfId="0" applyNumberFormat="1"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45" xfId="0" applyFont="1" applyBorder="1" applyAlignment="1">
      <alignment horizontal="left" vertical="center" wrapText="1"/>
    </xf>
    <xf numFmtId="0" fontId="7" fillId="0" borderId="23" xfId="0" applyFont="1" applyBorder="1" applyAlignment="1">
      <alignment horizontal="left" vertical="center" wrapText="1"/>
    </xf>
    <xf numFmtId="0" fontId="7" fillId="0" borderId="30" xfId="0" applyFont="1" applyBorder="1" applyAlignment="1">
      <alignment horizontal="left" vertical="center" wrapText="1"/>
    </xf>
    <xf numFmtId="0" fontId="7" fillId="0" borderId="57" xfId="0" applyFont="1" applyBorder="1" applyAlignment="1">
      <alignment horizontal="left" vertical="center" wrapText="1"/>
    </xf>
    <xf numFmtId="0" fontId="7" fillId="0" borderId="36"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24" xfId="0" applyFont="1" applyBorder="1" applyAlignment="1">
      <alignment horizontal="left" vertical="center" wrapText="1"/>
    </xf>
    <xf numFmtId="0" fontId="7"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57" xfId="0" applyFont="1" applyBorder="1" applyAlignment="1">
      <alignment horizontal="left" vertical="center"/>
    </xf>
    <xf numFmtId="0" fontId="7" fillId="0" borderId="50" xfId="0" applyFont="1" applyBorder="1" applyAlignment="1">
      <alignment horizontal="left" vertical="center"/>
    </xf>
    <xf numFmtId="0" fontId="7" fillId="0" borderId="54" xfId="0" applyFont="1" applyBorder="1" applyAlignment="1">
      <alignment horizontal="left" vertical="center"/>
    </xf>
    <xf numFmtId="0" fontId="7" fillId="0" borderId="50" xfId="0" applyFont="1" applyBorder="1" applyAlignment="1">
      <alignment horizontal="left" vertical="center" wrapText="1"/>
    </xf>
    <xf numFmtId="0" fontId="7" fillId="0" borderId="54" xfId="0" applyFont="1" applyBorder="1" applyAlignment="1">
      <alignment horizontal="left" vertical="center" wrapTex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45"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7" fillId="0" borderId="59" xfId="0" applyFont="1" applyBorder="1" applyAlignment="1">
      <alignment horizontal="left" vertical="center" wrapText="1"/>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4" xfId="0" applyNumberFormat="1" applyFont="1" applyBorder="1" applyAlignment="1">
      <alignment horizontal="center" vertical="center" wrapText="1" shrinkToFit="1"/>
    </xf>
    <xf numFmtId="176" fontId="7" fillId="0" borderId="46" xfId="0" applyNumberFormat="1" applyFont="1" applyBorder="1" applyAlignment="1">
      <alignment horizontal="center" vertical="center" wrapText="1" shrinkToFit="1"/>
    </xf>
    <xf numFmtId="38" fontId="5" fillId="2" borderId="59" xfId="1" applyFont="1" applyFill="1" applyBorder="1" applyAlignment="1" applyProtection="1">
      <alignment horizontal="right" vertical="center" shrinkToFit="1"/>
      <protection locked="0"/>
    </xf>
    <xf numFmtId="38" fontId="5" fillId="2" borderId="17" xfId="1" applyFont="1" applyFill="1" applyBorder="1" applyAlignment="1" applyProtection="1">
      <alignment horizontal="right" vertical="center" shrinkToFit="1"/>
      <protection locked="0"/>
    </xf>
    <xf numFmtId="38" fontId="5" fillId="2" borderId="37" xfId="1" applyFont="1" applyFill="1" applyBorder="1" applyAlignment="1" applyProtection="1">
      <alignment horizontal="right" vertical="center" shrinkToFit="1"/>
      <protection locked="0"/>
    </xf>
    <xf numFmtId="38" fontId="5" fillId="2" borderId="59" xfId="1" applyFont="1" applyFill="1" applyBorder="1" applyAlignment="1" applyProtection="1">
      <alignment horizontal="center" vertical="center" shrinkToFit="1"/>
      <protection locked="0"/>
    </xf>
    <xf numFmtId="38" fontId="5" fillId="2" borderId="37" xfId="1" applyFont="1" applyFill="1" applyBorder="1" applyAlignment="1" applyProtection="1">
      <alignment horizontal="center" vertical="center" shrinkToFit="1"/>
      <protection locked="0"/>
    </xf>
    <xf numFmtId="176" fontId="7" fillId="0" borderId="65"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5" fillId="0" borderId="29" xfId="0" applyFont="1" applyBorder="1" applyAlignment="1">
      <alignment horizontal="center" vertical="center"/>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49" fontId="5" fillId="0" borderId="62" xfId="0" applyNumberFormat="1"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7" fillId="0" borderId="12" xfId="0" applyFont="1" applyBorder="1" applyAlignment="1">
      <alignment horizontal="left" vertical="center" wrapText="1"/>
    </xf>
    <xf numFmtId="176" fontId="5" fillId="0" borderId="21" xfId="0" applyNumberFormat="1" applyFont="1" applyBorder="1" applyAlignment="1">
      <alignment horizontal="center" vertical="center" shrinkToFit="1"/>
    </xf>
    <xf numFmtId="0" fontId="7" fillId="0" borderId="19" xfId="0" applyFont="1" applyBorder="1" applyAlignment="1">
      <alignment vertical="center" wrapText="1"/>
    </xf>
    <xf numFmtId="0" fontId="3" fillId="0" borderId="19" xfId="0" applyFont="1" applyBorder="1" applyAlignment="1">
      <alignment vertical="center" wrapText="1"/>
    </xf>
    <xf numFmtId="0" fontId="3" fillId="0" borderId="45" xfId="0" applyFont="1" applyBorder="1" applyAlignment="1">
      <alignment vertical="center" wrapText="1"/>
    </xf>
    <xf numFmtId="0" fontId="7" fillId="0" borderId="37"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3" fillId="0" borderId="50" xfId="0" applyFont="1" applyBorder="1" applyAlignment="1">
      <alignment horizontal="left" vertical="center"/>
    </xf>
    <xf numFmtId="0" fontId="3" fillId="0" borderId="36" xfId="0" applyFont="1" applyBorder="1" applyAlignment="1">
      <alignment horizontal="left" vertical="center"/>
    </xf>
    <xf numFmtId="49" fontId="5" fillId="0" borderId="21"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18" xfId="0" applyFont="1" applyBorder="1" applyAlignment="1">
      <alignment horizontal="left" vertical="center" wrapText="1"/>
    </xf>
    <xf numFmtId="0" fontId="7" fillId="0" borderId="28" xfId="0" applyFont="1" applyBorder="1" applyAlignment="1">
      <alignment horizontal="left" vertical="center" wrapText="1"/>
    </xf>
    <xf numFmtId="0" fontId="3" fillId="0" borderId="54" xfId="0" applyFont="1" applyBorder="1" applyAlignment="1">
      <alignment horizontal="left" vertical="center"/>
    </xf>
    <xf numFmtId="176" fontId="3" fillId="0" borderId="63" xfId="0" applyNumberFormat="1" applyFont="1" applyBorder="1" applyAlignment="1">
      <alignment horizontal="center" vertical="center" wrapText="1" shrinkToFi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0" fontId="3" fillId="0" borderId="50"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38" fontId="5" fillId="2" borderId="12" xfId="1" applyFont="1" applyFill="1" applyBorder="1" applyAlignment="1" applyProtection="1">
      <alignment horizontal="right" vertical="center" shrinkToFit="1"/>
      <protection locked="0"/>
    </xf>
    <xf numFmtId="0" fontId="7" fillId="0" borderId="43" xfId="0" applyFont="1" applyBorder="1" applyAlignment="1">
      <alignment horizontal="left" vertical="center" wrapTex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38" fontId="5" fillId="2" borderId="59" xfId="1" applyFont="1" applyFill="1" applyBorder="1" applyAlignment="1" applyProtection="1">
      <alignment horizontal="right" vertical="center" wrapText="1" shrinkToFit="1"/>
      <protection locked="0"/>
    </xf>
    <xf numFmtId="0" fontId="5" fillId="2" borderId="17" xfId="0" applyFont="1" applyFill="1" applyBorder="1" applyAlignment="1" applyProtection="1">
      <alignment horizontal="right" vertical="center" wrapText="1" shrinkToFit="1"/>
      <protection locked="0"/>
    </xf>
    <xf numFmtId="0" fontId="5" fillId="2" borderId="12" xfId="0" applyFont="1" applyFill="1" applyBorder="1" applyAlignment="1" applyProtection="1">
      <alignment horizontal="right" vertical="center" wrapText="1" shrinkToFit="1"/>
      <protection locked="0"/>
    </xf>
    <xf numFmtId="0" fontId="7" fillId="0" borderId="67" xfId="0" applyFont="1" applyBorder="1" applyAlignment="1">
      <alignment horizontal="left" vertical="center"/>
    </xf>
    <xf numFmtId="0" fontId="7" fillId="0" borderId="68" xfId="0" applyFont="1" applyBorder="1" applyAlignment="1">
      <alignment vertical="center" wrapText="1"/>
    </xf>
    <xf numFmtId="0" fontId="3" fillId="0" borderId="21" xfId="0" applyFont="1" applyBorder="1" applyAlignment="1">
      <alignmen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57" fontId="3" fillId="0" borderId="0" xfId="0" applyNumberFormat="1" applyFont="1" applyAlignment="1">
      <alignment horizontal="left" vertical="center" wrapText="1"/>
    </xf>
    <xf numFmtId="0" fontId="7" fillId="2" borderId="13" xfId="0" applyFont="1" applyFill="1" applyBorder="1" applyAlignment="1" applyProtection="1">
      <alignment horizontal="right" vertical="center" wrapText="1"/>
      <protection locked="0"/>
    </xf>
    <xf numFmtId="0" fontId="7" fillId="2" borderId="16" xfId="0" applyFont="1" applyFill="1" applyBorder="1" applyAlignment="1" applyProtection="1">
      <alignment horizontal="right" vertical="center" wrapText="1"/>
      <protection locked="0"/>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pplyProtection="1">
      <alignment horizontal="right" vertical="center"/>
      <protection locked="0"/>
    </xf>
    <xf numFmtId="38" fontId="5" fillId="2" borderId="12" xfId="1" applyFont="1" applyFill="1" applyBorder="1" applyAlignment="1" applyProtection="1">
      <alignment horizontal="right" vertical="center"/>
      <protection locked="0"/>
    </xf>
    <xf numFmtId="38" fontId="5" fillId="2" borderId="17" xfId="1" applyFont="1" applyFill="1" applyBorder="1" applyAlignment="1" applyProtection="1">
      <alignment horizontal="right" vertical="center"/>
      <protection locked="0"/>
    </xf>
    <xf numFmtId="176" fontId="3" fillId="0" borderId="14" xfId="0" applyNumberFormat="1" applyFont="1" applyBorder="1" applyAlignment="1">
      <alignment horizontal="center" vertical="center" wrapText="1" shrinkToFi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0" fontId="3" fillId="0" borderId="69" xfId="0" applyFont="1" applyBorder="1" applyAlignment="1">
      <alignment horizontal="left" vertical="center" wrapText="1"/>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57"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29" xfId="0" applyFont="1" applyFill="1" applyBorder="1" applyAlignment="1">
      <alignment horizontal="left" vertical="center" wrapText="1"/>
    </xf>
    <xf numFmtId="176" fontId="12" fillId="3" borderId="1" xfId="0" applyNumberFormat="1" applyFont="1" applyFill="1" applyBorder="1" applyAlignment="1">
      <alignment horizontal="center" vertical="center" shrinkToFit="1"/>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7" fillId="3" borderId="62"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50"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0" fontId="7" fillId="3" borderId="0" xfId="0" applyFont="1" applyFill="1" applyAlignment="1">
      <alignment horizontal="left" vertical="center" wrapText="1"/>
    </xf>
    <xf numFmtId="0" fontId="7" fillId="3" borderId="57" xfId="0" applyFont="1" applyFill="1" applyBorder="1" applyAlignment="1">
      <alignment horizontal="center" vertical="center"/>
    </xf>
    <xf numFmtId="38" fontId="1" fillId="4" borderId="16"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23"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1" fillId="4" borderId="15"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97" xfId="1" applyFont="1" applyFill="1" applyBorder="1" applyAlignment="1">
      <alignment horizontal="center" vertical="top" wrapText="1"/>
    </xf>
    <xf numFmtId="38" fontId="1" fillId="4" borderId="28"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0" fillId="4" borderId="15"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9</xdr:row>
      <xdr:rowOff>26504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315200" y="331304"/>
          <a:ext cx="1353108" cy="1186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endParaRPr kumimoji="1" lang="en-US" altLang="ja-JP" sz="1100"/>
        </a:p>
        <a:p>
          <a:endParaRPr kumimoji="1" lang="en-US" altLang="ja-JP" sz="1100"/>
        </a:p>
        <a:p>
          <a:r>
            <a:rPr kumimoji="1" lang="ja-JP" altLang="en-US" sz="1100"/>
            <a:t>ダブルクリックするワード入力ができるようになります。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0</xdr:row>
          <xdr:rowOff>38100</xdr:rowOff>
        </xdr:from>
        <xdr:to>
          <xdr:col>10</xdr:col>
          <xdr:colOff>180975</xdr:colOff>
          <xdr:row>57</xdr:row>
          <xdr:rowOff>28575</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115" zoomScaleNormal="100" zoomScaleSheetLayoutView="115" workbookViewId="0">
      <selection sqref="A1:O58"/>
    </sheetView>
  </sheetViews>
  <sheetFormatPr defaultRowHeight="13.5" x14ac:dyDescent="0.15"/>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676275</xdr:colOff>
                <xdr:row>0</xdr:row>
                <xdr:rowOff>38100</xdr:rowOff>
              </from>
              <to>
                <xdr:col>10</xdr:col>
                <xdr:colOff>180975</xdr:colOff>
                <xdr:row>57</xdr:row>
                <xdr:rowOff>28575</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zoomScale="70" zoomScaleNormal="70" zoomScaleSheetLayoutView="70" zoomScalePageLayoutView="71" workbookViewId="0">
      <selection activeCell="G5" sqref="G5:J5"/>
    </sheetView>
  </sheetViews>
  <sheetFormatPr defaultColWidth="9" defaultRowHeight="5.85" customHeight="1" x14ac:dyDescent="0.15"/>
  <cols>
    <col min="1" max="1" width="1.875" style="1" customWidth="1"/>
    <col min="2" max="2" width="3" style="125" customWidth="1"/>
    <col min="3" max="3" width="17.125" style="3" customWidth="1"/>
    <col min="4" max="4" width="42.5" style="1" customWidth="1"/>
    <col min="5" max="5" width="4.375" style="2" customWidth="1"/>
    <col min="6" max="6" width="46.625" style="3" customWidth="1"/>
    <col min="7" max="7" width="10.125" style="4" customWidth="1"/>
    <col min="8" max="8" width="4.875" style="5" customWidth="1"/>
    <col min="9" max="9" width="4.875" style="6" customWidth="1"/>
    <col min="10" max="10" width="12.125" style="4" customWidth="1"/>
    <col min="11" max="11" width="1.625" style="4" customWidth="1"/>
    <col min="12" max="12" width="2.625" style="195" customWidth="1"/>
    <col min="13" max="13" width="9.8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542"/>
      <c r="C4" s="542"/>
    </row>
    <row r="5" spans="2:14" ht="47.45" customHeight="1" x14ac:dyDescent="0.15">
      <c r="B5" s="7" t="s">
        <v>42</v>
      </c>
      <c r="C5" s="8"/>
      <c r="F5" s="187" t="s">
        <v>159</v>
      </c>
      <c r="G5" s="543"/>
      <c r="H5" s="543"/>
      <c r="I5" s="543"/>
      <c r="J5" s="543"/>
      <c r="K5" s="197"/>
    </row>
    <row r="6" spans="2:14" ht="28.5" customHeight="1" x14ac:dyDescent="0.15">
      <c r="B6" s="7"/>
      <c r="C6" s="8"/>
      <c r="F6" s="190" t="s">
        <v>118</v>
      </c>
      <c r="G6" s="544"/>
      <c r="H6" s="544"/>
      <c r="I6" s="544"/>
      <c r="J6" s="544"/>
      <c r="K6" s="197"/>
    </row>
    <row r="7" spans="2:14" ht="28.5" customHeight="1" x14ac:dyDescent="0.15">
      <c r="B7" s="7"/>
      <c r="C7" s="8"/>
      <c r="F7" s="190" t="s">
        <v>119</v>
      </c>
      <c r="G7" s="544"/>
      <c r="H7" s="544"/>
      <c r="I7" s="544"/>
      <c r="J7" s="544"/>
      <c r="K7" s="197"/>
    </row>
    <row r="8" spans="2:14" ht="42.75" customHeight="1" x14ac:dyDescent="0.15">
      <c r="B8" s="545" t="s">
        <v>108</v>
      </c>
      <c r="C8" s="545"/>
      <c r="D8" s="545"/>
      <c r="E8" s="545"/>
      <c r="F8" s="545"/>
      <c r="G8" s="545"/>
      <c r="H8" s="545"/>
      <c r="I8" s="545"/>
      <c r="J8" s="545"/>
      <c r="K8" s="142"/>
      <c r="L8" s="143"/>
      <c r="M8" s="143"/>
      <c r="N8" s="134"/>
    </row>
    <row r="9" spans="2:14" ht="22.5" customHeight="1" x14ac:dyDescent="0.15">
      <c r="B9" s="128" t="s">
        <v>0</v>
      </c>
    </row>
    <row r="10" spans="2:14" ht="20.25" customHeight="1" x14ac:dyDescent="0.15">
      <c r="B10" s="135" t="s">
        <v>70</v>
      </c>
      <c r="C10" s="136"/>
      <c r="D10" s="10"/>
      <c r="E10" s="3"/>
      <c r="F10" s="4"/>
      <c r="H10" s="6"/>
      <c r="I10" s="4"/>
      <c r="J10" s="1"/>
      <c r="K10" s="1"/>
    </row>
    <row r="11" spans="2:14" ht="20.25" customHeight="1" thickBot="1" x14ac:dyDescent="0.2">
      <c r="B11" s="135" t="s">
        <v>80</v>
      </c>
      <c r="C11" s="136"/>
      <c r="D11" s="10"/>
      <c r="E11" s="3"/>
      <c r="F11" s="4"/>
      <c r="H11" s="6"/>
      <c r="I11" s="4"/>
      <c r="J11" s="1"/>
      <c r="K11" s="1"/>
    </row>
    <row r="12" spans="2:14" s="14" customFormat="1" ht="37.5" customHeight="1" thickBot="1" x14ac:dyDescent="0.2">
      <c r="B12" s="496" t="s">
        <v>16</v>
      </c>
      <c r="C12" s="497"/>
      <c r="D12" s="203" t="s">
        <v>2</v>
      </c>
      <c r="E12" s="495" t="s">
        <v>6</v>
      </c>
      <c r="F12" s="495"/>
      <c r="G12" s="11" t="s">
        <v>98</v>
      </c>
      <c r="H12" s="494" t="s">
        <v>7</v>
      </c>
      <c r="I12" s="494"/>
      <c r="J12" s="12" t="s">
        <v>3</v>
      </c>
      <c r="K12" s="13"/>
      <c r="L12" s="195"/>
    </row>
    <row r="13" spans="2:14" s="14" customFormat="1" ht="24.75" customHeight="1" x14ac:dyDescent="0.15">
      <c r="B13" s="15" t="s">
        <v>44</v>
      </c>
      <c r="C13" s="16"/>
      <c r="D13" s="17"/>
      <c r="E13" s="18"/>
      <c r="F13" s="17"/>
      <c r="G13" s="19"/>
      <c r="H13" s="20"/>
      <c r="I13" s="21"/>
      <c r="J13" s="333"/>
      <c r="K13" s="23"/>
      <c r="L13" s="195"/>
    </row>
    <row r="14" spans="2:14" ht="69.95" customHeight="1" x14ac:dyDescent="0.15">
      <c r="B14" s="427" t="s">
        <v>45</v>
      </c>
      <c r="C14" s="423" t="s">
        <v>56</v>
      </c>
      <c r="D14" s="425" t="s">
        <v>27</v>
      </c>
      <c r="E14" s="463" t="s">
        <v>17</v>
      </c>
      <c r="F14" s="464"/>
      <c r="G14" s="24">
        <v>2</v>
      </c>
      <c r="H14" s="405"/>
      <c r="I14" s="25" t="s">
        <v>8</v>
      </c>
      <c r="J14" s="26" t="s">
        <v>33</v>
      </c>
      <c r="K14" s="27"/>
    </row>
    <row r="15" spans="2:14" ht="69.95" customHeight="1" x14ac:dyDescent="0.15">
      <c r="B15" s="437"/>
      <c r="C15" s="432"/>
      <c r="D15" s="515"/>
      <c r="E15" s="490" t="s">
        <v>18</v>
      </c>
      <c r="F15" s="491"/>
      <c r="G15" s="28">
        <v>2</v>
      </c>
      <c r="H15" s="406"/>
      <c r="I15" s="29" t="s">
        <v>8</v>
      </c>
      <c r="J15" s="30" t="s">
        <v>33</v>
      </c>
      <c r="K15" s="27"/>
    </row>
    <row r="16" spans="2:14" ht="69.95" customHeight="1" x14ac:dyDescent="0.15">
      <c r="B16" s="438"/>
      <c r="C16" s="433"/>
      <c r="D16" s="516"/>
      <c r="E16" s="492" t="s">
        <v>19</v>
      </c>
      <c r="F16" s="493"/>
      <c r="G16" s="31">
        <v>2</v>
      </c>
      <c r="H16" s="407"/>
      <c r="I16" s="32" t="s">
        <v>8</v>
      </c>
      <c r="J16" s="268" t="s">
        <v>33</v>
      </c>
      <c r="K16" s="27"/>
      <c r="M16" s="33"/>
    </row>
    <row r="17" spans="2:13" ht="21" customHeight="1" thickBot="1" x14ac:dyDescent="0.2">
      <c r="B17" s="512" t="s">
        <v>37</v>
      </c>
      <c r="C17" s="513"/>
      <c r="D17" s="513"/>
      <c r="E17" s="513"/>
      <c r="F17" s="513"/>
      <c r="G17" s="513"/>
      <c r="H17" s="513"/>
      <c r="I17" s="513"/>
      <c r="J17" s="514"/>
      <c r="K17" s="34"/>
    </row>
    <row r="18" spans="2:13" ht="9" customHeight="1" thickBot="1" x14ac:dyDescent="0.2">
      <c r="B18" s="1"/>
      <c r="C18" s="1"/>
      <c r="E18" s="1"/>
      <c r="F18" s="1"/>
      <c r="G18" s="1"/>
      <c r="H18" s="1"/>
      <c r="I18" s="1"/>
      <c r="J18" s="1"/>
      <c r="K18" s="1"/>
      <c r="L18" s="1"/>
    </row>
    <row r="19" spans="2:13" ht="24.75" customHeight="1" x14ac:dyDescent="0.15">
      <c r="B19" s="15" t="s">
        <v>85</v>
      </c>
      <c r="C19" s="16"/>
      <c r="D19" s="16"/>
      <c r="E19" s="18"/>
      <c r="F19" s="17"/>
      <c r="G19" s="19"/>
      <c r="H19" s="20"/>
      <c r="I19" s="21"/>
      <c r="J19" s="22"/>
      <c r="K19" s="23"/>
    </row>
    <row r="20" spans="2:13" ht="60" customHeight="1" x14ac:dyDescent="0.15">
      <c r="B20" s="434" t="s">
        <v>45</v>
      </c>
      <c r="C20" s="423" t="s">
        <v>66</v>
      </c>
      <c r="D20" s="35" t="s">
        <v>274</v>
      </c>
      <c r="E20" s="430" t="s">
        <v>275</v>
      </c>
      <c r="F20" s="431"/>
      <c r="G20" s="28">
        <v>1</v>
      </c>
      <c r="H20" s="406"/>
      <c r="I20" s="29" t="s">
        <v>8</v>
      </c>
      <c r="J20" s="30" t="s">
        <v>93</v>
      </c>
      <c r="K20" s="27"/>
    </row>
    <row r="21" spans="2:13" ht="37.5" customHeight="1" x14ac:dyDescent="0.15">
      <c r="B21" s="435"/>
      <c r="C21" s="432"/>
      <c r="D21" s="425" t="s">
        <v>67</v>
      </c>
      <c r="E21" s="270" t="s">
        <v>45</v>
      </c>
      <c r="F21" s="36" t="s">
        <v>35</v>
      </c>
      <c r="G21" s="530">
        <v>2</v>
      </c>
      <c r="H21" s="452"/>
      <c r="I21" s="440" t="s">
        <v>8</v>
      </c>
      <c r="J21" s="421" t="s">
        <v>95</v>
      </c>
      <c r="K21" s="27"/>
      <c r="L21" s="546"/>
      <c r="M21" s="3"/>
    </row>
    <row r="22" spans="2:13" ht="44.25" customHeight="1" x14ac:dyDescent="0.15">
      <c r="B22" s="435"/>
      <c r="C22" s="432"/>
      <c r="D22" s="515"/>
      <c r="E22" s="270" t="s">
        <v>46</v>
      </c>
      <c r="F22" s="36" t="s">
        <v>47</v>
      </c>
      <c r="G22" s="531"/>
      <c r="H22" s="453"/>
      <c r="I22" s="441"/>
      <c r="J22" s="439"/>
      <c r="K22" s="27"/>
      <c r="L22" s="547"/>
    </row>
    <row r="23" spans="2:13" ht="37.5" customHeight="1" x14ac:dyDescent="0.15">
      <c r="B23" s="435"/>
      <c r="C23" s="432"/>
      <c r="D23" s="515"/>
      <c r="E23" s="270" t="s">
        <v>48</v>
      </c>
      <c r="F23" s="36" t="s">
        <v>34</v>
      </c>
      <c r="G23" s="531"/>
      <c r="H23" s="453"/>
      <c r="I23" s="441"/>
      <c r="J23" s="439"/>
      <c r="K23" s="27"/>
      <c r="L23" s="547"/>
    </row>
    <row r="24" spans="2:13" ht="44.25" customHeight="1" x14ac:dyDescent="0.15">
      <c r="B24" s="435"/>
      <c r="C24" s="432"/>
      <c r="D24" s="526"/>
      <c r="E24" s="270" t="s">
        <v>49</v>
      </c>
      <c r="F24" s="273" t="s">
        <v>50</v>
      </c>
      <c r="G24" s="531"/>
      <c r="H24" s="453"/>
      <c r="I24" s="441"/>
      <c r="J24" s="439"/>
      <c r="K24" s="27"/>
      <c r="L24" s="547"/>
    </row>
    <row r="25" spans="2:13" ht="71.25" customHeight="1" x14ac:dyDescent="0.15">
      <c r="B25" s="436"/>
      <c r="C25" s="433"/>
      <c r="D25" s="37" t="s">
        <v>94</v>
      </c>
      <c r="E25" s="271" t="s">
        <v>43</v>
      </c>
      <c r="F25" s="137"/>
      <c r="G25" s="38">
        <v>1</v>
      </c>
      <c r="H25" s="525"/>
      <c r="I25" s="478"/>
      <c r="J25" s="527"/>
      <c r="K25" s="39"/>
      <c r="L25" s="547"/>
    </row>
    <row r="26" spans="2:13" ht="75" customHeight="1" x14ac:dyDescent="0.15">
      <c r="B26" s="427" t="s">
        <v>46</v>
      </c>
      <c r="C26" s="423" t="s">
        <v>276</v>
      </c>
      <c r="D26" s="35" t="s">
        <v>185</v>
      </c>
      <c r="E26" s="430" t="s">
        <v>324</v>
      </c>
      <c r="F26" s="443"/>
      <c r="G26" s="40">
        <v>2</v>
      </c>
      <c r="H26" s="410"/>
      <c r="I26" s="41" t="s">
        <v>8</v>
      </c>
      <c r="J26" s="42" t="s">
        <v>33</v>
      </c>
      <c r="K26" s="27"/>
    </row>
    <row r="27" spans="2:13" ht="113.1" customHeight="1" x14ac:dyDescent="0.15">
      <c r="B27" s="437"/>
      <c r="C27" s="432"/>
      <c r="D27" s="43" t="s">
        <v>52</v>
      </c>
      <c r="E27" s="444" t="s">
        <v>100</v>
      </c>
      <c r="F27" s="423"/>
      <c r="G27" s="44">
        <v>2</v>
      </c>
      <c r="H27" s="452"/>
      <c r="I27" s="528" t="s">
        <v>8</v>
      </c>
      <c r="J27" s="421" t="s">
        <v>95</v>
      </c>
      <c r="K27" s="27"/>
      <c r="L27" s="546"/>
      <c r="M27" s="3"/>
    </row>
    <row r="28" spans="2:13" ht="72.75" customHeight="1" x14ac:dyDescent="0.15">
      <c r="B28" s="438"/>
      <c r="C28" s="433"/>
      <c r="D28" s="37" t="s">
        <v>94</v>
      </c>
      <c r="E28" s="271" t="s">
        <v>43</v>
      </c>
      <c r="F28" s="137"/>
      <c r="G28" s="45">
        <v>1</v>
      </c>
      <c r="H28" s="525"/>
      <c r="I28" s="529"/>
      <c r="J28" s="527"/>
      <c r="K28" s="39"/>
      <c r="L28" s="547"/>
    </row>
    <row r="29" spans="2:13" ht="60" customHeight="1" x14ac:dyDescent="0.15">
      <c r="B29" s="427" t="s">
        <v>48</v>
      </c>
      <c r="C29" s="423" t="s">
        <v>26</v>
      </c>
      <c r="D29" s="35" t="s">
        <v>277</v>
      </c>
      <c r="E29" s="558" t="s">
        <v>278</v>
      </c>
      <c r="F29" s="559"/>
      <c r="G29" s="46">
        <v>1</v>
      </c>
      <c r="H29" s="410"/>
      <c r="I29" s="47" t="s">
        <v>8</v>
      </c>
      <c r="J29" s="48" t="s">
        <v>93</v>
      </c>
      <c r="K29" s="39"/>
      <c r="L29" s="196"/>
    </row>
    <row r="30" spans="2:13" ht="60" customHeight="1" x14ac:dyDescent="0.15">
      <c r="B30" s="522"/>
      <c r="C30" s="432"/>
      <c r="D30" s="67" t="s">
        <v>186</v>
      </c>
      <c r="E30" s="444" t="s">
        <v>279</v>
      </c>
      <c r="F30" s="423"/>
      <c r="G30" s="272">
        <v>2</v>
      </c>
      <c r="H30" s="410"/>
      <c r="I30" s="47" t="s">
        <v>8</v>
      </c>
      <c r="J30" s="289" t="s">
        <v>33</v>
      </c>
      <c r="K30" s="39"/>
    </row>
    <row r="31" spans="2:13" ht="60" customHeight="1" x14ac:dyDescent="0.15">
      <c r="B31" s="522"/>
      <c r="C31" s="432"/>
      <c r="D31" s="334" t="s">
        <v>187</v>
      </c>
      <c r="E31" s="501" t="s">
        <v>188</v>
      </c>
      <c r="F31" s="197"/>
      <c r="G31" s="49">
        <v>2</v>
      </c>
      <c r="H31" s="452"/>
      <c r="I31" s="523" t="s">
        <v>8</v>
      </c>
      <c r="J31" s="524" t="s">
        <v>126</v>
      </c>
      <c r="K31" s="39"/>
    </row>
    <row r="32" spans="2:13" ht="60" customHeight="1" x14ac:dyDescent="0.15">
      <c r="B32" s="522"/>
      <c r="C32" s="433"/>
      <c r="D32" s="50" t="s">
        <v>189</v>
      </c>
      <c r="E32" s="502"/>
      <c r="F32" s="133"/>
      <c r="G32" s="51">
        <v>1</v>
      </c>
      <c r="H32" s="525"/>
      <c r="I32" s="511"/>
      <c r="J32" s="469"/>
      <c r="K32" s="39"/>
    </row>
    <row r="33" spans="2:17" ht="61.35" customHeight="1" x14ac:dyDescent="0.15">
      <c r="B33" s="96" t="s">
        <v>49</v>
      </c>
      <c r="C33" s="52" t="s">
        <v>29</v>
      </c>
      <c r="D33" s="35" t="s">
        <v>280</v>
      </c>
      <c r="E33" s="430" t="s">
        <v>39</v>
      </c>
      <c r="F33" s="431"/>
      <c r="G33" s="53">
        <v>1</v>
      </c>
      <c r="H33" s="410"/>
      <c r="I33" s="54" t="s">
        <v>8</v>
      </c>
      <c r="J33" s="42" t="s">
        <v>93</v>
      </c>
      <c r="K33" s="39"/>
    </row>
    <row r="34" spans="2:17" ht="81.75" customHeight="1" x14ac:dyDescent="0.15">
      <c r="B34" s="427" t="s">
        <v>53</v>
      </c>
      <c r="C34" s="423" t="s">
        <v>54</v>
      </c>
      <c r="D34" s="132" t="s">
        <v>281</v>
      </c>
      <c r="E34" s="503" t="s">
        <v>282</v>
      </c>
      <c r="F34" s="504"/>
      <c r="G34" s="49">
        <v>2</v>
      </c>
      <c r="H34" s="452"/>
      <c r="I34" s="474" t="s">
        <v>8</v>
      </c>
      <c r="J34" s="518" t="s">
        <v>95</v>
      </c>
      <c r="K34" s="39"/>
      <c r="M34" s="55"/>
      <c r="N34" s="33"/>
      <c r="O34" s="33"/>
      <c r="P34" s="33"/>
      <c r="Q34" s="33"/>
    </row>
    <row r="35" spans="2:17" ht="75" customHeight="1" x14ac:dyDescent="0.15">
      <c r="B35" s="438"/>
      <c r="C35" s="433"/>
      <c r="D35" s="57" t="s">
        <v>190</v>
      </c>
      <c r="E35" s="505"/>
      <c r="F35" s="506"/>
      <c r="G35" s="212">
        <v>1</v>
      </c>
      <c r="H35" s="525"/>
      <c r="I35" s="511"/>
      <c r="J35" s="555"/>
      <c r="K35" s="39"/>
      <c r="M35" s="55"/>
      <c r="N35" s="33"/>
      <c r="O35" s="33"/>
      <c r="P35" s="33"/>
      <c r="Q35" s="33"/>
    </row>
    <row r="36" spans="2:17" ht="84.6" customHeight="1" thickBot="1" x14ac:dyDescent="0.2">
      <c r="B36" s="275" t="s">
        <v>91</v>
      </c>
      <c r="C36" s="58" t="s">
        <v>81</v>
      </c>
      <c r="D36" s="59" t="s">
        <v>191</v>
      </c>
      <c r="E36" s="482" t="s">
        <v>192</v>
      </c>
      <c r="F36" s="424"/>
      <c r="G36" s="147">
        <v>2</v>
      </c>
      <c r="H36" s="411"/>
      <c r="I36" s="276" t="s">
        <v>8</v>
      </c>
      <c r="J36" s="277" t="s">
        <v>65</v>
      </c>
      <c r="K36" s="39"/>
      <c r="M36" s="55"/>
      <c r="N36" s="33"/>
      <c r="O36" s="33"/>
      <c r="P36" s="33"/>
      <c r="Q36" s="33"/>
    </row>
    <row r="37" spans="2:17" ht="24.75" customHeight="1" x14ac:dyDescent="0.15">
      <c r="B37" s="15" t="s">
        <v>12</v>
      </c>
      <c r="C37" s="16"/>
      <c r="D37" s="17"/>
      <c r="E37" s="18"/>
      <c r="F37" s="61"/>
      <c r="G37" s="62"/>
      <c r="H37" s="63"/>
      <c r="I37" s="64"/>
      <c r="J37" s="65"/>
      <c r="K37" s="66"/>
    </row>
    <row r="38" spans="2:17" ht="94.5" customHeight="1" x14ac:dyDescent="0.15">
      <c r="B38" s="264" t="s">
        <v>45</v>
      </c>
      <c r="C38" s="269" t="s">
        <v>115</v>
      </c>
      <c r="D38" s="430" t="s">
        <v>114</v>
      </c>
      <c r="E38" s="443"/>
      <c r="F38" s="431"/>
      <c r="G38" s="272">
        <v>2</v>
      </c>
      <c r="H38" s="408"/>
      <c r="I38" s="266" t="s">
        <v>8</v>
      </c>
      <c r="J38" s="267" t="s">
        <v>33</v>
      </c>
      <c r="K38" s="27"/>
      <c r="L38" s="546"/>
    </row>
    <row r="39" spans="2:17" ht="95.25" customHeight="1" x14ac:dyDescent="0.15">
      <c r="B39" s="96" t="s">
        <v>46</v>
      </c>
      <c r="C39" s="52" t="s">
        <v>20</v>
      </c>
      <c r="D39" s="67" t="s">
        <v>325</v>
      </c>
      <c r="E39" s="430" t="s">
        <v>193</v>
      </c>
      <c r="F39" s="431"/>
      <c r="G39" s="46">
        <v>2</v>
      </c>
      <c r="H39" s="410"/>
      <c r="I39" s="68" t="s">
        <v>8</v>
      </c>
      <c r="J39" s="42" t="s">
        <v>33</v>
      </c>
      <c r="K39" s="27"/>
      <c r="L39" s="547"/>
    </row>
    <row r="40" spans="2:17" ht="60.75" customHeight="1" thickBot="1" x14ac:dyDescent="0.2">
      <c r="B40" s="131" t="s">
        <v>48</v>
      </c>
      <c r="C40" s="69" t="s">
        <v>31</v>
      </c>
      <c r="D40" s="70" t="s">
        <v>326</v>
      </c>
      <c r="E40" s="538" t="s">
        <v>194</v>
      </c>
      <c r="F40" s="539"/>
      <c r="G40" s="71">
        <v>2</v>
      </c>
      <c r="H40" s="412"/>
      <c r="I40" s="72" t="s">
        <v>8</v>
      </c>
      <c r="J40" s="60" t="s">
        <v>65</v>
      </c>
      <c r="K40" s="27"/>
    </row>
    <row r="41" spans="2:17" ht="24.75" customHeight="1" thickBot="1" x14ac:dyDescent="0.2">
      <c r="B41" s="73"/>
      <c r="C41" s="74"/>
      <c r="D41" s="75"/>
      <c r="E41" s="556" t="s">
        <v>11</v>
      </c>
      <c r="F41" s="557"/>
      <c r="G41" s="146">
        <f>SUM(G14,G15,G16,G20,G21,G26,G27,G29,G30,G34,G36,G38,G40,G39,G31,G33)</f>
        <v>29</v>
      </c>
      <c r="H41" s="413">
        <f>SUM(H14:H16,H20:H36,H38:H40)</f>
        <v>0</v>
      </c>
      <c r="I41" s="76" t="s">
        <v>8</v>
      </c>
      <c r="J41" s="77"/>
      <c r="K41" s="27"/>
    </row>
    <row r="42" spans="2:17" ht="10.5" customHeight="1" x14ac:dyDescent="0.15">
      <c r="B42" s="2"/>
      <c r="C42" s="1"/>
      <c r="F42" s="78"/>
      <c r="G42" s="79"/>
      <c r="J42" s="66"/>
      <c r="K42" s="66"/>
    </row>
    <row r="43" spans="2:17" ht="22.5" customHeight="1" x14ac:dyDescent="0.15">
      <c r="B43" s="128" t="s">
        <v>1</v>
      </c>
      <c r="C43" s="1"/>
      <c r="J43" s="66"/>
      <c r="K43" s="66"/>
    </row>
    <row r="44" spans="2:17" ht="18" thickBot="1" x14ac:dyDescent="0.2">
      <c r="B44" s="135" t="s">
        <v>10</v>
      </c>
      <c r="C44" s="9"/>
      <c r="D44" s="10"/>
      <c r="E44" s="3"/>
      <c r="F44" s="4"/>
      <c r="H44" s="6"/>
      <c r="I44" s="66"/>
      <c r="J44" s="1"/>
      <c r="K44" s="1"/>
    </row>
    <row r="45" spans="2:17" s="14" customFormat="1" ht="27" customHeight="1" thickBot="1" x14ac:dyDescent="0.2">
      <c r="B45" s="507" t="s">
        <v>16</v>
      </c>
      <c r="C45" s="508"/>
      <c r="D45" s="203" t="s">
        <v>2</v>
      </c>
      <c r="E45" s="465" t="s">
        <v>103</v>
      </c>
      <c r="F45" s="466"/>
      <c r="G45" s="82" t="s">
        <v>98</v>
      </c>
      <c r="H45" s="461" t="s">
        <v>7</v>
      </c>
      <c r="I45" s="462"/>
      <c r="J45" s="83" t="s">
        <v>3</v>
      </c>
      <c r="L45" s="195"/>
    </row>
    <row r="46" spans="2:17" ht="21.75" customHeight="1" x14ac:dyDescent="0.15">
      <c r="B46" s="15" t="s">
        <v>160</v>
      </c>
      <c r="C46" s="16"/>
      <c r="D46" s="17"/>
      <c r="E46" s="18"/>
      <c r="F46" s="61"/>
      <c r="G46" s="62"/>
      <c r="H46" s="63"/>
      <c r="I46" s="64"/>
      <c r="J46" s="65"/>
      <c r="K46" s="66"/>
    </row>
    <row r="47" spans="2:17" ht="96.6" customHeight="1" x14ac:dyDescent="0.15">
      <c r="B47" s="520" t="s">
        <v>45</v>
      </c>
      <c r="C47" s="423" t="s">
        <v>161</v>
      </c>
      <c r="D47" s="486" t="s">
        <v>162</v>
      </c>
      <c r="E47" s="430" t="s">
        <v>283</v>
      </c>
      <c r="F47" s="431"/>
      <c r="G47" s="49">
        <v>3</v>
      </c>
      <c r="H47" s="452"/>
      <c r="I47" s="440" t="s">
        <v>8</v>
      </c>
      <c r="J47" s="518" t="s">
        <v>77</v>
      </c>
      <c r="K47" s="66"/>
    </row>
    <row r="48" spans="2:17" ht="36.6" customHeight="1" thickBot="1" x14ac:dyDescent="0.2">
      <c r="B48" s="521"/>
      <c r="C48" s="424"/>
      <c r="D48" s="487"/>
      <c r="E48" s="482" t="s">
        <v>284</v>
      </c>
      <c r="F48" s="424"/>
      <c r="G48" s="212">
        <v>2</v>
      </c>
      <c r="H48" s="454"/>
      <c r="I48" s="442"/>
      <c r="J48" s="519"/>
      <c r="K48" s="66"/>
    </row>
    <row r="49" spans="2:12" ht="21.75" customHeight="1" x14ac:dyDescent="0.15">
      <c r="B49" s="15" t="s">
        <v>163</v>
      </c>
      <c r="C49" s="16"/>
      <c r="D49" s="17"/>
      <c r="E49" s="18"/>
      <c r="F49" s="61"/>
      <c r="G49" s="62"/>
      <c r="H49" s="288"/>
      <c r="I49" s="64"/>
      <c r="J49" s="65"/>
      <c r="K49" s="66"/>
    </row>
    <row r="50" spans="2:12" ht="57" customHeight="1" x14ac:dyDescent="0.15">
      <c r="B50" s="427" t="s">
        <v>45</v>
      </c>
      <c r="C50" s="483" t="s">
        <v>78</v>
      </c>
      <c r="D50" s="84" t="s">
        <v>79</v>
      </c>
      <c r="E50" s="430" t="s">
        <v>285</v>
      </c>
      <c r="F50" s="431"/>
      <c r="G50" s="53">
        <v>2</v>
      </c>
      <c r="H50" s="410"/>
      <c r="I50" s="68" t="s">
        <v>8</v>
      </c>
      <c r="J50" s="42" t="s">
        <v>65</v>
      </c>
      <c r="K50" s="27"/>
    </row>
    <row r="51" spans="2:12" ht="62.45" customHeight="1" x14ac:dyDescent="0.15">
      <c r="B51" s="509"/>
      <c r="C51" s="484"/>
      <c r="D51" s="85" t="s">
        <v>195</v>
      </c>
      <c r="E51" s="430" t="s">
        <v>286</v>
      </c>
      <c r="F51" s="431"/>
      <c r="G51" s="53">
        <v>2</v>
      </c>
      <c r="H51" s="414"/>
      <c r="I51" s="68" t="s">
        <v>8</v>
      </c>
      <c r="J51" s="42" t="s">
        <v>65</v>
      </c>
      <c r="K51" s="27"/>
    </row>
    <row r="52" spans="2:12" ht="46.35" customHeight="1" x14ac:dyDescent="0.15">
      <c r="B52" s="517"/>
      <c r="C52" s="485"/>
      <c r="D52" s="205" t="s">
        <v>116</v>
      </c>
      <c r="E52" s="477" t="s">
        <v>287</v>
      </c>
      <c r="F52" s="460"/>
      <c r="G52" s="212">
        <v>2</v>
      </c>
      <c r="H52" s="407"/>
      <c r="I52" s="32" t="s">
        <v>8</v>
      </c>
      <c r="J52" s="268" t="s">
        <v>65</v>
      </c>
      <c r="K52" s="27"/>
    </row>
    <row r="53" spans="2:12" ht="95.25" customHeight="1" x14ac:dyDescent="0.15">
      <c r="B53" s="435" t="s">
        <v>46</v>
      </c>
      <c r="C53" s="479" t="s">
        <v>75</v>
      </c>
      <c r="D53" s="86" t="s">
        <v>5</v>
      </c>
      <c r="E53" s="138" t="s">
        <v>57</v>
      </c>
      <c r="F53" s="139"/>
      <c r="G53" s="202">
        <v>3</v>
      </c>
      <c r="H53" s="452"/>
      <c r="I53" s="441" t="s">
        <v>8</v>
      </c>
      <c r="J53" s="450" t="s">
        <v>77</v>
      </c>
      <c r="K53" s="27"/>
      <c r="L53" s="546"/>
    </row>
    <row r="54" spans="2:12" ht="59.25" customHeight="1" x14ac:dyDescent="0.15">
      <c r="B54" s="509"/>
      <c r="C54" s="480"/>
      <c r="D54" s="448" t="s">
        <v>4</v>
      </c>
      <c r="E54" s="87" t="s">
        <v>58</v>
      </c>
      <c r="F54" s="140" t="s">
        <v>109</v>
      </c>
      <c r="G54" s="446">
        <v>2</v>
      </c>
      <c r="H54" s="453"/>
      <c r="I54" s="441"/>
      <c r="J54" s="450"/>
      <c r="K54" s="27"/>
      <c r="L54" s="547"/>
    </row>
    <row r="55" spans="2:12" ht="63" customHeight="1" thickBot="1" x14ac:dyDescent="0.2">
      <c r="B55" s="510"/>
      <c r="C55" s="481"/>
      <c r="D55" s="449"/>
      <c r="E55" s="88" t="s">
        <v>59</v>
      </c>
      <c r="F55" s="89" t="s">
        <v>41</v>
      </c>
      <c r="G55" s="447"/>
      <c r="H55" s="454"/>
      <c r="I55" s="442"/>
      <c r="J55" s="451"/>
      <c r="K55" s="27"/>
      <c r="L55" s="547"/>
    </row>
    <row r="56" spans="2:12" ht="21.75" customHeight="1" x14ac:dyDescent="0.15">
      <c r="B56" s="15" t="s">
        <v>164</v>
      </c>
      <c r="C56" s="16"/>
      <c r="D56" s="61"/>
      <c r="E56" s="92"/>
      <c r="F56" s="61"/>
      <c r="G56" s="90"/>
      <c r="H56" s="91"/>
      <c r="I56" s="90"/>
      <c r="J56" s="65"/>
      <c r="K56" s="66"/>
    </row>
    <row r="57" spans="2:12" ht="162" customHeight="1" x14ac:dyDescent="0.15">
      <c r="B57" s="265" t="s">
        <v>45</v>
      </c>
      <c r="C57" s="56" t="s">
        <v>38</v>
      </c>
      <c r="D57" s="57" t="s">
        <v>82</v>
      </c>
      <c r="E57" s="430" t="s">
        <v>288</v>
      </c>
      <c r="F57" s="431"/>
      <c r="G57" s="212">
        <v>2</v>
      </c>
      <c r="H57" s="407"/>
      <c r="I57" s="201" t="s">
        <v>8</v>
      </c>
      <c r="J57" s="194" t="s">
        <v>33</v>
      </c>
      <c r="K57" s="27"/>
    </row>
    <row r="58" spans="2:12" ht="94.35" customHeight="1" x14ac:dyDescent="0.15">
      <c r="B58" s="96" t="s">
        <v>46</v>
      </c>
      <c r="C58" s="52" t="s">
        <v>196</v>
      </c>
      <c r="D58" s="67" t="s">
        <v>197</v>
      </c>
      <c r="E58" s="430"/>
      <c r="F58" s="431"/>
      <c r="G58" s="53">
        <v>2</v>
      </c>
      <c r="H58" s="410"/>
      <c r="I58" s="54" t="s">
        <v>8</v>
      </c>
      <c r="J58" s="93" t="s">
        <v>33</v>
      </c>
      <c r="K58" s="94"/>
    </row>
    <row r="59" spans="2:12" ht="64.349999999999994" customHeight="1" x14ac:dyDescent="0.15">
      <c r="B59" s="96" t="s">
        <v>48</v>
      </c>
      <c r="C59" s="52" t="s">
        <v>60</v>
      </c>
      <c r="D59" s="67" t="s">
        <v>72</v>
      </c>
      <c r="E59" s="443"/>
      <c r="F59" s="443"/>
      <c r="G59" s="53">
        <v>3</v>
      </c>
      <c r="H59" s="410"/>
      <c r="I59" s="54" t="s">
        <v>8</v>
      </c>
      <c r="J59" s="93" t="s">
        <v>68</v>
      </c>
      <c r="K59" s="27"/>
    </row>
    <row r="60" spans="2:12" ht="78" customHeight="1" x14ac:dyDescent="0.15">
      <c r="B60" s="96" t="s">
        <v>49</v>
      </c>
      <c r="C60" s="95" t="s">
        <v>62</v>
      </c>
      <c r="D60" s="67" t="s">
        <v>73</v>
      </c>
      <c r="E60" s="430" t="s">
        <v>289</v>
      </c>
      <c r="F60" s="431"/>
      <c r="G60" s="53">
        <v>2</v>
      </c>
      <c r="H60" s="414"/>
      <c r="I60" s="54" t="s">
        <v>8</v>
      </c>
      <c r="J60" s="93" t="s">
        <v>33</v>
      </c>
      <c r="K60" s="27"/>
    </row>
    <row r="61" spans="2:12" ht="61.35" customHeight="1" x14ac:dyDescent="0.15">
      <c r="B61" s="498" t="s">
        <v>53</v>
      </c>
      <c r="C61" s="423" t="s">
        <v>290</v>
      </c>
      <c r="D61" s="148" t="s">
        <v>291</v>
      </c>
      <c r="E61" s="444" t="s">
        <v>227</v>
      </c>
      <c r="F61" s="423"/>
      <c r="G61" s="53">
        <v>3</v>
      </c>
      <c r="H61" s="452"/>
      <c r="I61" s="440" t="s">
        <v>8</v>
      </c>
      <c r="J61" s="421" t="s">
        <v>92</v>
      </c>
      <c r="K61" s="27"/>
    </row>
    <row r="62" spans="2:12" ht="58.7" customHeight="1" x14ac:dyDescent="0.15">
      <c r="B62" s="499"/>
      <c r="C62" s="432"/>
      <c r="D62" s="335" t="s">
        <v>292</v>
      </c>
      <c r="E62" s="445"/>
      <c r="F62" s="432"/>
      <c r="G62" s="53">
        <v>2</v>
      </c>
      <c r="H62" s="453"/>
      <c r="I62" s="441"/>
      <c r="J62" s="439"/>
      <c r="K62" s="27"/>
    </row>
    <row r="63" spans="2:12" ht="60" customHeight="1" thickBot="1" x14ac:dyDescent="0.2">
      <c r="B63" s="500"/>
      <c r="C63" s="424"/>
      <c r="D63" s="148" t="s">
        <v>293</v>
      </c>
      <c r="E63" s="211"/>
      <c r="F63" s="192"/>
      <c r="G63" s="147">
        <v>1</v>
      </c>
      <c r="H63" s="454"/>
      <c r="I63" s="442"/>
      <c r="J63" s="422"/>
      <c r="K63" s="27"/>
    </row>
    <row r="64" spans="2:12" ht="21.75" customHeight="1" x14ac:dyDescent="0.15">
      <c r="B64" s="15" t="s">
        <v>165</v>
      </c>
      <c r="C64" s="144"/>
      <c r="D64" s="145"/>
      <c r="E64" s="92"/>
      <c r="F64" s="17"/>
      <c r="G64" s="90"/>
      <c r="H64" s="91"/>
      <c r="I64" s="90"/>
      <c r="J64" s="65"/>
      <c r="K64" s="66"/>
    </row>
    <row r="65" spans="2:12" ht="39.6" customHeight="1" x14ac:dyDescent="0.15">
      <c r="B65" s="427" t="s">
        <v>45</v>
      </c>
      <c r="C65" s="423" t="s">
        <v>76</v>
      </c>
      <c r="D65" s="425" t="s">
        <v>110</v>
      </c>
      <c r="E65" s="430" t="s">
        <v>294</v>
      </c>
      <c r="F65" s="431"/>
      <c r="G65" s="272">
        <v>3</v>
      </c>
      <c r="H65" s="455"/>
      <c r="I65" s="488" t="s">
        <v>8</v>
      </c>
      <c r="J65" s="421" t="s">
        <v>77</v>
      </c>
      <c r="K65" s="27"/>
    </row>
    <row r="66" spans="2:12" ht="39.6" customHeight="1" thickBot="1" x14ac:dyDescent="0.2">
      <c r="B66" s="428"/>
      <c r="C66" s="424"/>
      <c r="D66" s="426"/>
      <c r="E66" s="429" t="s">
        <v>295</v>
      </c>
      <c r="F66" s="429"/>
      <c r="G66" s="336">
        <v>2</v>
      </c>
      <c r="H66" s="456"/>
      <c r="I66" s="489"/>
      <c r="J66" s="422"/>
      <c r="K66" s="27"/>
    </row>
    <row r="67" spans="2:12" ht="21.75" customHeight="1" x14ac:dyDescent="0.15">
      <c r="B67" s="15" t="s">
        <v>166</v>
      </c>
      <c r="C67" s="16"/>
      <c r="D67" s="61"/>
      <c r="E67" s="92"/>
      <c r="F67" s="61"/>
      <c r="G67" s="90"/>
      <c r="H67" s="91"/>
      <c r="I67" s="90"/>
      <c r="J67" s="65"/>
      <c r="K67" s="66"/>
    </row>
    <row r="68" spans="2:12" ht="48" customHeight="1" x14ac:dyDescent="0.15">
      <c r="B68" s="96" t="s">
        <v>45</v>
      </c>
      <c r="C68" s="190" t="s">
        <v>63</v>
      </c>
      <c r="D68" s="97" t="s">
        <v>99</v>
      </c>
      <c r="E68" s="430" t="s">
        <v>296</v>
      </c>
      <c r="F68" s="431"/>
      <c r="G68" s="53">
        <v>2</v>
      </c>
      <c r="H68" s="410"/>
      <c r="I68" s="54" t="s">
        <v>8</v>
      </c>
      <c r="J68" s="93" t="s">
        <v>33</v>
      </c>
      <c r="K68" s="27"/>
    </row>
    <row r="69" spans="2:12" ht="48" customHeight="1" x14ac:dyDescent="0.15">
      <c r="B69" s="427" t="s">
        <v>46</v>
      </c>
      <c r="C69" s="423" t="s">
        <v>64</v>
      </c>
      <c r="D69" s="425" t="s">
        <v>71</v>
      </c>
      <c r="E69" s="430" t="s">
        <v>297</v>
      </c>
      <c r="F69" s="431"/>
      <c r="G69" s="53">
        <v>2</v>
      </c>
      <c r="H69" s="410"/>
      <c r="I69" s="54" t="s">
        <v>8</v>
      </c>
      <c r="J69" s="93" t="s">
        <v>33</v>
      </c>
      <c r="K69" s="27"/>
    </row>
    <row r="70" spans="2:12" ht="111" customHeight="1" thickBot="1" x14ac:dyDescent="0.2">
      <c r="B70" s="428"/>
      <c r="C70" s="424"/>
      <c r="D70" s="426"/>
      <c r="E70" s="538" t="s">
        <v>298</v>
      </c>
      <c r="F70" s="539"/>
      <c r="G70" s="202">
        <v>2</v>
      </c>
      <c r="H70" s="409"/>
      <c r="I70" s="201" t="s">
        <v>8</v>
      </c>
      <c r="J70" s="198" t="s">
        <v>65</v>
      </c>
      <c r="K70" s="27"/>
    </row>
    <row r="71" spans="2:12" ht="21" customHeight="1" thickBot="1" x14ac:dyDescent="0.2">
      <c r="B71" s="98"/>
      <c r="C71" s="99"/>
      <c r="D71" s="100"/>
      <c r="E71" s="101"/>
      <c r="F71" s="193" t="s">
        <v>11</v>
      </c>
      <c r="G71" s="102">
        <f>G50+G51+G52+G53+G65+G57+G58+G59+G60+G61+G68+G70+G47+G69</f>
        <v>33</v>
      </c>
      <c r="H71" s="415">
        <f>SUM(H47,H50:H55,H57:H62,H65,H68:H70)</f>
        <v>0</v>
      </c>
      <c r="I71" s="189" t="s">
        <v>8</v>
      </c>
      <c r="J71" s="103"/>
      <c r="K71" s="27"/>
    </row>
    <row r="72" spans="2:12" ht="6" customHeight="1" x14ac:dyDescent="0.15">
      <c r="B72" s="10"/>
      <c r="C72" s="206"/>
      <c r="D72" s="206"/>
      <c r="E72" s="207"/>
      <c r="F72" s="13"/>
      <c r="G72" s="111"/>
      <c r="H72" s="208"/>
      <c r="I72" s="104"/>
      <c r="J72" s="27"/>
      <c r="K72" s="27"/>
    </row>
    <row r="73" spans="2:12" ht="42" customHeight="1" x14ac:dyDescent="0.15">
      <c r="B73" s="128" t="s">
        <v>88</v>
      </c>
      <c r="C73" s="127"/>
      <c r="G73" s="104"/>
      <c r="H73" s="105"/>
      <c r="I73" s="104"/>
      <c r="J73" s="66"/>
      <c r="K73" s="66"/>
    </row>
    <row r="74" spans="2:12" ht="17.100000000000001" customHeight="1" thickBot="1" x14ac:dyDescent="0.2">
      <c r="B74" s="81" t="s">
        <v>55</v>
      </c>
      <c r="C74" s="9"/>
      <c r="D74" s="10"/>
      <c r="E74" s="36"/>
      <c r="F74" s="106"/>
      <c r="G74" s="104"/>
      <c r="H74" s="104"/>
      <c r="I74" s="107"/>
      <c r="J74" s="9"/>
      <c r="K74" s="9"/>
    </row>
    <row r="75" spans="2:12" s="14" customFormat="1" ht="37.5" customHeight="1" thickBot="1" x14ac:dyDescent="0.2">
      <c r="B75" s="507" t="s">
        <v>16</v>
      </c>
      <c r="C75" s="508"/>
      <c r="D75" s="203" t="s">
        <v>2</v>
      </c>
      <c r="E75" s="465" t="s">
        <v>103</v>
      </c>
      <c r="F75" s="466"/>
      <c r="G75" s="188" t="s">
        <v>98</v>
      </c>
      <c r="H75" s="461" t="s">
        <v>7</v>
      </c>
      <c r="I75" s="462"/>
      <c r="J75" s="83" t="s">
        <v>3</v>
      </c>
      <c r="L75" s="195"/>
    </row>
    <row r="76" spans="2:12" s="78" customFormat="1" ht="24.75" customHeight="1" x14ac:dyDescent="0.15">
      <c r="B76" s="15" t="s">
        <v>86</v>
      </c>
      <c r="C76" s="16"/>
      <c r="D76" s="61"/>
      <c r="E76" s="92"/>
      <c r="F76" s="61"/>
      <c r="G76" s="90"/>
      <c r="H76" s="108"/>
      <c r="I76" s="90"/>
      <c r="J76" s="65"/>
      <c r="K76" s="66"/>
      <c r="L76" s="195"/>
    </row>
    <row r="77" spans="2:12" ht="49.35" customHeight="1" x14ac:dyDescent="0.15">
      <c r="B77" s="427" t="s">
        <v>45</v>
      </c>
      <c r="C77" s="459" t="s">
        <v>198</v>
      </c>
      <c r="D77" s="425" t="s">
        <v>167</v>
      </c>
      <c r="E77" s="444" t="s">
        <v>299</v>
      </c>
      <c r="F77" s="423"/>
      <c r="G77" s="550">
        <v>2</v>
      </c>
      <c r="H77" s="552"/>
      <c r="I77" s="548" t="s">
        <v>8</v>
      </c>
      <c r="J77" s="457" t="s">
        <v>33</v>
      </c>
      <c r="K77" s="27"/>
      <c r="L77" s="546"/>
    </row>
    <row r="78" spans="2:12" ht="60.6" customHeight="1" x14ac:dyDescent="0.15">
      <c r="B78" s="438"/>
      <c r="C78" s="460"/>
      <c r="D78" s="516"/>
      <c r="E78" s="477"/>
      <c r="F78" s="433"/>
      <c r="G78" s="551"/>
      <c r="H78" s="553"/>
      <c r="I78" s="549"/>
      <c r="J78" s="458"/>
      <c r="K78" s="27"/>
      <c r="L78" s="547"/>
    </row>
    <row r="79" spans="2:12" ht="46.7" customHeight="1" x14ac:dyDescent="0.15">
      <c r="B79" s="427" t="s">
        <v>46</v>
      </c>
      <c r="C79" s="459" t="s">
        <v>168</v>
      </c>
      <c r="D79" s="425" t="s">
        <v>169</v>
      </c>
      <c r="E79" s="444" t="s">
        <v>300</v>
      </c>
      <c r="F79" s="423"/>
      <c r="G79" s="550">
        <v>2</v>
      </c>
      <c r="H79" s="552"/>
      <c r="I79" s="440" t="s">
        <v>8</v>
      </c>
      <c r="J79" s="457" t="s">
        <v>33</v>
      </c>
      <c r="K79" s="27"/>
      <c r="L79" s="546"/>
    </row>
    <row r="80" spans="2:12" ht="63" customHeight="1" x14ac:dyDescent="0.15">
      <c r="B80" s="437"/>
      <c r="C80" s="429"/>
      <c r="D80" s="515"/>
      <c r="E80" s="477"/>
      <c r="F80" s="433"/>
      <c r="G80" s="551"/>
      <c r="H80" s="554"/>
      <c r="I80" s="441"/>
      <c r="J80" s="450"/>
      <c r="K80" s="27"/>
      <c r="L80" s="547"/>
    </row>
    <row r="81" spans="2:12" ht="66" customHeight="1" x14ac:dyDescent="0.15">
      <c r="B81" s="96" t="s">
        <v>48</v>
      </c>
      <c r="C81" s="52" t="s">
        <v>32</v>
      </c>
      <c r="D81" s="97" t="s">
        <v>199</v>
      </c>
      <c r="E81" s="471"/>
      <c r="F81" s="472"/>
      <c r="G81" s="53">
        <v>2</v>
      </c>
      <c r="H81" s="410"/>
      <c r="I81" s="54" t="s">
        <v>8</v>
      </c>
      <c r="J81" s="93" t="s">
        <v>33</v>
      </c>
      <c r="K81" s="39"/>
    </row>
    <row r="82" spans="2:12" ht="182.1" customHeight="1" x14ac:dyDescent="0.15">
      <c r="B82" s="96" t="s">
        <v>49</v>
      </c>
      <c r="C82" s="52" t="s">
        <v>21</v>
      </c>
      <c r="D82" s="97" t="s">
        <v>102</v>
      </c>
      <c r="E82" s="430"/>
      <c r="F82" s="431"/>
      <c r="G82" s="53">
        <v>3</v>
      </c>
      <c r="H82" s="410"/>
      <c r="I82" s="54" t="s">
        <v>8</v>
      </c>
      <c r="J82" s="93" t="s">
        <v>68</v>
      </c>
      <c r="K82" s="27"/>
    </row>
    <row r="83" spans="2:12" ht="57" customHeight="1" x14ac:dyDescent="0.15">
      <c r="B83" s="96" t="s">
        <v>53</v>
      </c>
      <c r="C83" s="52" t="s">
        <v>170</v>
      </c>
      <c r="D83" s="97" t="s">
        <v>171</v>
      </c>
      <c r="E83" s="430" t="s">
        <v>301</v>
      </c>
      <c r="F83" s="431"/>
      <c r="G83" s="53">
        <v>2</v>
      </c>
      <c r="H83" s="410"/>
      <c r="I83" s="54" t="s">
        <v>8</v>
      </c>
      <c r="J83" s="93" t="s">
        <v>33</v>
      </c>
      <c r="K83" s="27"/>
    </row>
    <row r="84" spans="2:12" ht="60.6" customHeight="1" x14ac:dyDescent="0.15">
      <c r="B84" s="427" t="s">
        <v>91</v>
      </c>
      <c r="C84" s="423" t="s">
        <v>172</v>
      </c>
      <c r="D84" s="67" t="s">
        <v>302</v>
      </c>
      <c r="E84" s="430" t="s">
        <v>200</v>
      </c>
      <c r="F84" s="431"/>
      <c r="G84" s="53">
        <v>1</v>
      </c>
      <c r="H84" s="416"/>
      <c r="I84" s="209" t="s">
        <v>8</v>
      </c>
      <c r="J84" s="42" t="s">
        <v>93</v>
      </c>
      <c r="K84" s="27"/>
    </row>
    <row r="85" spans="2:12" ht="60.6" customHeight="1" thickBot="1" x14ac:dyDescent="0.2">
      <c r="B85" s="428"/>
      <c r="C85" s="424"/>
      <c r="D85" s="59" t="s">
        <v>303</v>
      </c>
      <c r="E85" s="538" t="s">
        <v>173</v>
      </c>
      <c r="F85" s="539"/>
      <c r="G85" s="202">
        <v>1</v>
      </c>
      <c r="H85" s="417"/>
      <c r="I85" s="210" t="s">
        <v>8</v>
      </c>
      <c r="J85" s="77" t="s">
        <v>174</v>
      </c>
      <c r="K85" s="27"/>
    </row>
    <row r="86" spans="2:12" ht="24.75" customHeight="1" x14ac:dyDescent="0.15">
      <c r="B86" s="15" t="s">
        <v>13</v>
      </c>
      <c r="C86" s="16"/>
      <c r="D86" s="109"/>
      <c r="E86" s="92"/>
      <c r="F86" s="61"/>
      <c r="G86" s="90"/>
      <c r="H86" s="91"/>
      <c r="I86" s="90"/>
      <c r="J86" s="65"/>
      <c r="K86" s="66"/>
    </row>
    <row r="87" spans="2:12" ht="64.349999999999994" customHeight="1" x14ac:dyDescent="0.15">
      <c r="B87" s="96" t="s">
        <v>45</v>
      </c>
      <c r="C87" s="52" t="s">
        <v>22</v>
      </c>
      <c r="D87" s="67" t="s">
        <v>36</v>
      </c>
      <c r="E87" s="430"/>
      <c r="F87" s="431"/>
      <c r="G87" s="53">
        <v>3</v>
      </c>
      <c r="H87" s="410"/>
      <c r="I87" s="54" t="s">
        <v>8</v>
      </c>
      <c r="J87" s="93" t="s">
        <v>68</v>
      </c>
      <c r="K87" s="39"/>
    </row>
    <row r="88" spans="2:12" ht="79.349999999999994" customHeight="1" x14ac:dyDescent="0.15">
      <c r="B88" s="96" t="s">
        <v>46</v>
      </c>
      <c r="C88" s="52" t="s">
        <v>28</v>
      </c>
      <c r="D88" s="67" t="s">
        <v>40</v>
      </c>
      <c r="E88" s="443"/>
      <c r="F88" s="443"/>
      <c r="G88" s="53">
        <v>2</v>
      </c>
      <c r="H88" s="410"/>
      <c r="I88" s="54" t="s">
        <v>8</v>
      </c>
      <c r="J88" s="93" t="s">
        <v>33</v>
      </c>
      <c r="K88" s="39"/>
    </row>
    <row r="89" spans="2:12" ht="79.349999999999994" customHeight="1" x14ac:dyDescent="0.15">
      <c r="B89" s="96" t="s">
        <v>48</v>
      </c>
      <c r="C89" s="52" t="s">
        <v>201</v>
      </c>
      <c r="D89" s="97" t="s">
        <v>202</v>
      </c>
      <c r="E89" s="443" t="s">
        <v>203</v>
      </c>
      <c r="F89" s="443"/>
      <c r="G89" s="53">
        <v>2</v>
      </c>
      <c r="H89" s="410"/>
      <c r="I89" s="54" t="s">
        <v>8</v>
      </c>
      <c r="J89" s="93" t="s">
        <v>33</v>
      </c>
      <c r="K89" s="39"/>
    </row>
    <row r="90" spans="2:12" ht="64.349999999999994" customHeight="1" x14ac:dyDescent="0.15">
      <c r="B90" s="96" t="s">
        <v>49</v>
      </c>
      <c r="C90" s="52" t="s">
        <v>90</v>
      </c>
      <c r="D90" s="97" t="s">
        <v>204</v>
      </c>
      <c r="E90" s="430"/>
      <c r="F90" s="431"/>
      <c r="G90" s="53">
        <v>2</v>
      </c>
      <c r="H90" s="410"/>
      <c r="I90" s="54" t="s">
        <v>8</v>
      </c>
      <c r="J90" s="93" t="s">
        <v>33</v>
      </c>
      <c r="K90" s="27"/>
    </row>
    <row r="91" spans="2:12" ht="25.5" customHeight="1" thickBot="1" x14ac:dyDescent="0.2">
      <c r="B91" s="73"/>
      <c r="C91" s="74"/>
      <c r="D91" s="75"/>
      <c r="E91" s="470" t="s">
        <v>11</v>
      </c>
      <c r="F91" s="470"/>
      <c r="G91" s="110">
        <f>G77+G79+G81+G82+G87+G88+G89+G90+G83+G85+G84</f>
        <v>22</v>
      </c>
      <c r="H91" s="413">
        <f>SUM(H77:H85,H87:H90)</f>
        <v>0</v>
      </c>
      <c r="I91" s="199" t="s">
        <v>8</v>
      </c>
      <c r="J91" s="200" t="s">
        <v>69</v>
      </c>
      <c r="K91" s="27"/>
    </row>
    <row r="92" spans="2:12" ht="10.7" customHeight="1" x14ac:dyDescent="0.15">
      <c r="B92" s="10"/>
      <c r="C92" s="206"/>
      <c r="D92" s="206"/>
      <c r="E92" s="13"/>
      <c r="F92" s="13"/>
      <c r="G92" s="111"/>
      <c r="H92" s="208"/>
      <c r="I92" s="104"/>
      <c r="J92" s="27"/>
      <c r="K92" s="27"/>
    </row>
    <row r="93" spans="2:12" ht="42" customHeight="1" x14ac:dyDescent="0.15">
      <c r="B93" s="129" t="s">
        <v>87</v>
      </c>
      <c r="C93" s="9"/>
      <c r="D93" s="9"/>
      <c r="E93" s="14"/>
      <c r="F93" s="14"/>
      <c r="G93" s="111"/>
      <c r="H93" s="105"/>
      <c r="I93" s="104"/>
      <c r="J93" s="27"/>
      <c r="K93" s="27"/>
    </row>
    <row r="94" spans="2:12" ht="18" thickBot="1" x14ac:dyDescent="0.2">
      <c r="B94" s="81" t="s">
        <v>55</v>
      </c>
      <c r="C94" s="9"/>
      <c r="D94" s="10"/>
      <c r="E94" s="36"/>
      <c r="F94" s="106"/>
      <c r="G94" s="104"/>
      <c r="H94" s="104"/>
      <c r="I94" s="107"/>
      <c r="J94" s="9"/>
      <c r="K94" s="9"/>
    </row>
    <row r="95" spans="2:12" s="14" customFormat="1" ht="37.5" customHeight="1" thickBot="1" x14ac:dyDescent="0.2">
      <c r="B95" s="507" t="s">
        <v>16</v>
      </c>
      <c r="C95" s="508"/>
      <c r="D95" s="203" t="s">
        <v>2</v>
      </c>
      <c r="E95" s="465" t="s">
        <v>103</v>
      </c>
      <c r="F95" s="466"/>
      <c r="G95" s="188" t="s">
        <v>98</v>
      </c>
      <c r="H95" s="461" t="s">
        <v>7</v>
      </c>
      <c r="I95" s="462"/>
      <c r="J95" s="83" t="s">
        <v>3</v>
      </c>
      <c r="L95" s="195"/>
    </row>
    <row r="96" spans="2:12" ht="64.5" customHeight="1" x14ac:dyDescent="0.15">
      <c r="B96" s="535" t="s">
        <v>45</v>
      </c>
      <c r="C96" s="536" t="s">
        <v>205</v>
      </c>
      <c r="D96" s="112" t="s">
        <v>304</v>
      </c>
      <c r="E96" s="540"/>
      <c r="F96" s="541"/>
      <c r="G96" s="113">
        <v>2</v>
      </c>
      <c r="H96" s="418"/>
      <c r="I96" s="114" t="s">
        <v>8</v>
      </c>
      <c r="J96" s="115" t="s">
        <v>33</v>
      </c>
      <c r="K96" s="27"/>
    </row>
    <row r="97" spans="2:11" ht="65.45" customHeight="1" x14ac:dyDescent="0.15">
      <c r="B97" s="509"/>
      <c r="C97" s="480"/>
      <c r="D97" s="116" t="s">
        <v>104</v>
      </c>
      <c r="E97" s="444" t="s">
        <v>101</v>
      </c>
      <c r="F97" s="473"/>
      <c r="G97" s="49">
        <v>3</v>
      </c>
      <c r="H97" s="532"/>
      <c r="I97" s="474" t="s">
        <v>8</v>
      </c>
      <c r="J97" s="467" t="s">
        <v>92</v>
      </c>
      <c r="K97" s="39"/>
    </row>
    <row r="98" spans="2:11" ht="73.5" customHeight="1" x14ac:dyDescent="0.15">
      <c r="B98" s="509"/>
      <c r="C98" s="480"/>
      <c r="D98" s="50" t="s">
        <v>97</v>
      </c>
      <c r="E98" s="211" t="s">
        <v>84</v>
      </c>
      <c r="F98" s="192"/>
      <c r="G98" s="51">
        <v>2</v>
      </c>
      <c r="H98" s="533"/>
      <c r="I98" s="475"/>
      <c r="J98" s="468"/>
      <c r="K98" s="27"/>
    </row>
    <row r="99" spans="2:11" ht="63.95" customHeight="1" x14ac:dyDescent="0.15">
      <c r="B99" s="517"/>
      <c r="C99" s="537"/>
      <c r="D99" s="37" t="s">
        <v>96</v>
      </c>
      <c r="E99" s="477" t="s">
        <v>175</v>
      </c>
      <c r="F99" s="433"/>
      <c r="G99" s="38">
        <v>1</v>
      </c>
      <c r="H99" s="534"/>
      <c r="I99" s="476"/>
      <c r="J99" s="469"/>
      <c r="K99" s="27"/>
    </row>
    <row r="100" spans="2:11" ht="105" customHeight="1" x14ac:dyDescent="0.15">
      <c r="B100" s="427" t="s">
        <v>46</v>
      </c>
      <c r="C100" s="423" t="s">
        <v>183</v>
      </c>
      <c r="D100" s="67" t="s">
        <v>305</v>
      </c>
      <c r="E100" s="430" t="s">
        <v>306</v>
      </c>
      <c r="F100" s="431"/>
      <c r="G100" s="53">
        <v>2</v>
      </c>
      <c r="H100" s="419"/>
      <c r="I100" s="47" t="s">
        <v>8</v>
      </c>
      <c r="J100" s="117" t="s">
        <v>65</v>
      </c>
      <c r="K100" s="27"/>
    </row>
    <row r="101" spans="2:11" ht="56.45" customHeight="1" x14ac:dyDescent="0.15">
      <c r="B101" s="438"/>
      <c r="C101" s="433"/>
      <c r="D101" s="67" t="s">
        <v>307</v>
      </c>
      <c r="E101" s="430" t="s">
        <v>308</v>
      </c>
      <c r="F101" s="431"/>
      <c r="G101" s="212">
        <v>1</v>
      </c>
      <c r="H101" s="420"/>
      <c r="I101" s="47" t="s">
        <v>8</v>
      </c>
      <c r="J101" s="117" t="s">
        <v>174</v>
      </c>
      <c r="K101" s="39"/>
    </row>
    <row r="102" spans="2:11" ht="77.25" customHeight="1" x14ac:dyDescent="0.15">
      <c r="B102" s="96" t="s">
        <v>48</v>
      </c>
      <c r="C102" s="52" t="s">
        <v>74</v>
      </c>
      <c r="D102" s="274" t="s">
        <v>206</v>
      </c>
      <c r="E102" s="460" t="s">
        <v>207</v>
      </c>
      <c r="F102" s="460"/>
      <c r="G102" s="212">
        <v>1</v>
      </c>
      <c r="H102" s="420"/>
      <c r="I102" s="201" t="s">
        <v>8</v>
      </c>
      <c r="J102" s="194" t="s">
        <v>93</v>
      </c>
      <c r="K102" s="27"/>
    </row>
    <row r="103" spans="2:11" ht="77.099999999999994" customHeight="1" x14ac:dyDescent="0.15">
      <c r="B103" s="96" t="s">
        <v>49</v>
      </c>
      <c r="C103" s="52" t="s">
        <v>208</v>
      </c>
      <c r="D103" s="97" t="s">
        <v>309</v>
      </c>
      <c r="E103" s="443" t="s">
        <v>310</v>
      </c>
      <c r="F103" s="443"/>
      <c r="G103" s="53">
        <v>2</v>
      </c>
      <c r="H103" s="410"/>
      <c r="I103" s="54" t="s">
        <v>8</v>
      </c>
      <c r="J103" s="93" t="s">
        <v>33</v>
      </c>
      <c r="K103" s="27"/>
    </row>
    <row r="104" spans="2:11" ht="134.44999999999999" customHeight="1" x14ac:dyDescent="0.15">
      <c r="B104" s="96" t="s">
        <v>53</v>
      </c>
      <c r="C104" s="52" t="s">
        <v>111</v>
      </c>
      <c r="D104" s="97" t="s">
        <v>112</v>
      </c>
      <c r="E104" s="443" t="s">
        <v>311</v>
      </c>
      <c r="F104" s="443"/>
      <c r="G104" s="53">
        <v>2</v>
      </c>
      <c r="H104" s="410"/>
      <c r="I104" s="54" t="s">
        <v>8</v>
      </c>
      <c r="J104" s="93" t="s">
        <v>33</v>
      </c>
      <c r="K104" s="27"/>
    </row>
    <row r="105" spans="2:11" ht="107.1" customHeight="1" x14ac:dyDescent="0.15">
      <c r="B105" s="498" t="s">
        <v>91</v>
      </c>
      <c r="C105" s="578" t="s">
        <v>113</v>
      </c>
      <c r="D105" s="287" t="s">
        <v>312</v>
      </c>
      <c r="E105" s="558" t="s">
        <v>313</v>
      </c>
      <c r="F105" s="559"/>
      <c r="G105" s="272">
        <v>1</v>
      </c>
      <c r="H105" s="420"/>
      <c r="I105" s="266" t="s">
        <v>226</v>
      </c>
      <c r="J105" s="117" t="s">
        <v>174</v>
      </c>
      <c r="K105" s="27"/>
    </row>
    <row r="106" spans="2:11" ht="85.5" customHeight="1" x14ac:dyDescent="0.15">
      <c r="B106" s="499"/>
      <c r="C106" s="579"/>
      <c r="D106" s="278" t="s">
        <v>209</v>
      </c>
      <c r="E106" s="463" t="s">
        <v>210</v>
      </c>
      <c r="F106" s="464"/>
      <c r="G106" s="49">
        <v>2</v>
      </c>
      <c r="H106" s="452"/>
      <c r="I106" s="440" t="s">
        <v>8</v>
      </c>
      <c r="J106" s="560" t="s">
        <v>95</v>
      </c>
      <c r="K106" s="27"/>
    </row>
    <row r="107" spans="2:11" ht="57.6" customHeight="1" x14ac:dyDescent="0.15">
      <c r="B107" s="577"/>
      <c r="C107" s="580"/>
      <c r="D107" s="274" t="s">
        <v>211</v>
      </c>
      <c r="E107" s="187"/>
      <c r="F107" s="187"/>
      <c r="G107" s="212">
        <v>1</v>
      </c>
      <c r="H107" s="525"/>
      <c r="I107" s="478"/>
      <c r="J107" s="561"/>
      <c r="K107" s="27"/>
    </row>
    <row r="108" spans="2:11" ht="25.5" customHeight="1" thickBot="1" x14ac:dyDescent="0.2">
      <c r="B108" s="73"/>
      <c r="C108" s="118"/>
      <c r="D108" s="119"/>
      <c r="E108" s="470" t="s">
        <v>11</v>
      </c>
      <c r="F108" s="470"/>
      <c r="G108" s="110">
        <f>SUM(G96,G97,G100,G101,G102,G103,G104,G105,G106)</f>
        <v>16</v>
      </c>
      <c r="H108" s="413">
        <f>SUM(H96:H107)</f>
        <v>0</v>
      </c>
      <c r="I108" s="199" t="s">
        <v>8</v>
      </c>
      <c r="J108" s="200" t="s">
        <v>69</v>
      </c>
      <c r="K108" s="27"/>
    </row>
    <row r="109" spans="2:11" ht="12.6" customHeight="1" x14ac:dyDescent="0.15">
      <c r="B109" s="10"/>
      <c r="C109" s="9"/>
      <c r="D109" s="9"/>
      <c r="E109" s="14"/>
      <c r="F109" s="14"/>
      <c r="G109" s="120"/>
      <c r="H109" s="121"/>
      <c r="I109" s="106"/>
      <c r="J109" s="27"/>
      <c r="K109" s="27"/>
    </row>
    <row r="110" spans="2:11" ht="33.950000000000003" customHeight="1" thickBot="1" x14ac:dyDescent="0.2">
      <c r="B110" s="80" t="s">
        <v>83</v>
      </c>
      <c r="J110" s="66"/>
      <c r="K110" s="66"/>
    </row>
    <row r="111" spans="2:11" ht="31.5" customHeight="1" thickBot="1" x14ac:dyDescent="0.2">
      <c r="B111" s="122"/>
      <c r="C111" s="123"/>
      <c r="D111" s="123"/>
      <c r="E111" s="556" t="s">
        <v>9</v>
      </c>
      <c r="F111" s="557"/>
      <c r="G111" s="204">
        <f>SUM(G41,G71,G91,G108)</f>
        <v>100</v>
      </c>
      <c r="H111" s="415">
        <f>H41+H71+H91+H108</f>
        <v>0</v>
      </c>
      <c r="I111" s="124" t="s">
        <v>8</v>
      </c>
      <c r="J111" s="103" t="s">
        <v>61</v>
      </c>
      <c r="K111" s="27"/>
    </row>
    <row r="112" spans="2:11" ht="31.5" customHeight="1" x14ac:dyDescent="0.15">
      <c r="B112" s="563" t="s">
        <v>314</v>
      </c>
      <c r="C112" s="563"/>
      <c r="D112" s="563"/>
      <c r="E112" s="563"/>
      <c r="F112" s="563"/>
      <c r="G112" s="563"/>
      <c r="H112" s="563"/>
      <c r="I112" s="563"/>
      <c r="J112" s="563"/>
      <c r="K112" s="27"/>
    </row>
    <row r="113" spans="1:17" ht="31.5" customHeight="1" x14ac:dyDescent="0.15">
      <c r="B113" s="564"/>
      <c r="C113" s="564"/>
      <c r="D113" s="564"/>
      <c r="E113" s="564"/>
      <c r="F113" s="564"/>
      <c r="G113" s="564"/>
      <c r="H113" s="564"/>
      <c r="I113" s="564"/>
      <c r="J113" s="564"/>
      <c r="K113" s="27"/>
    </row>
    <row r="114" spans="1:17" ht="21" customHeight="1" x14ac:dyDescent="0.15">
      <c r="J114" s="66"/>
      <c r="K114" s="66"/>
    </row>
    <row r="115" spans="1:17" ht="28.5" customHeight="1" x14ac:dyDescent="0.15">
      <c r="B115" s="1"/>
      <c r="C115" s="130"/>
      <c r="D115" s="130"/>
      <c r="E115" s="130"/>
      <c r="F115" s="130"/>
      <c r="G115" s="130"/>
      <c r="H115" s="130"/>
      <c r="I115" s="130"/>
      <c r="J115" s="141" t="s">
        <v>14</v>
      </c>
      <c r="K115" s="126"/>
    </row>
    <row r="116" spans="1:17" ht="22.5" customHeight="1" thickBot="1" x14ac:dyDescent="0.2">
      <c r="B116" s="576" t="s">
        <v>15</v>
      </c>
      <c r="C116" s="576"/>
      <c r="D116" s="576"/>
      <c r="E116" s="576"/>
      <c r="F116" s="576"/>
      <c r="G116" s="576"/>
      <c r="H116" s="576"/>
      <c r="I116" s="576"/>
      <c r="J116" s="576"/>
      <c r="K116" s="191"/>
    </row>
    <row r="117" spans="1:17" ht="21" customHeight="1" x14ac:dyDescent="0.15">
      <c r="B117" s="571" t="s">
        <v>23</v>
      </c>
      <c r="C117" s="572"/>
      <c r="D117" s="572"/>
      <c r="E117" s="572"/>
      <c r="F117" s="572"/>
      <c r="G117" s="572"/>
      <c r="H117" s="572"/>
      <c r="I117" s="572"/>
      <c r="J117" s="573"/>
      <c r="K117" s="197"/>
    </row>
    <row r="118" spans="1:17" s="195" customFormat="1" ht="75" customHeight="1" x14ac:dyDescent="0.15">
      <c r="A118" s="1"/>
      <c r="B118" s="565" t="s">
        <v>30</v>
      </c>
      <c r="C118" s="566"/>
      <c r="D118" s="566"/>
      <c r="E118" s="566"/>
      <c r="F118" s="566"/>
      <c r="G118" s="566"/>
      <c r="H118" s="566"/>
      <c r="I118" s="566"/>
      <c r="J118" s="567"/>
      <c r="K118" s="186"/>
      <c r="M118" s="1"/>
      <c r="N118" s="1"/>
      <c r="O118" s="1"/>
      <c r="P118" s="1"/>
      <c r="Q118" s="1"/>
    </row>
    <row r="119" spans="1:17" s="195" customFormat="1" ht="75" customHeight="1" x14ac:dyDescent="0.15">
      <c r="A119" s="1"/>
      <c r="B119" s="565" t="s">
        <v>105</v>
      </c>
      <c r="C119" s="566"/>
      <c r="D119" s="566"/>
      <c r="E119" s="566"/>
      <c r="F119" s="566"/>
      <c r="G119" s="566"/>
      <c r="H119" s="566"/>
      <c r="I119" s="566"/>
      <c r="J119" s="567"/>
      <c r="K119" s="186"/>
      <c r="M119" s="1"/>
      <c r="N119" s="1"/>
      <c r="O119" s="1"/>
      <c r="P119" s="1"/>
      <c r="Q119" s="1"/>
    </row>
    <row r="120" spans="1:17" s="195" customFormat="1" ht="75" customHeight="1" x14ac:dyDescent="0.15">
      <c r="A120" s="1"/>
      <c r="B120" s="565" t="s">
        <v>106</v>
      </c>
      <c r="C120" s="566"/>
      <c r="D120" s="566"/>
      <c r="E120" s="566"/>
      <c r="F120" s="566"/>
      <c r="G120" s="566"/>
      <c r="H120" s="566"/>
      <c r="I120" s="566"/>
      <c r="J120" s="567"/>
      <c r="K120" s="186"/>
      <c r="M120" s="1"/>
      <c r="N120" s="1"/>
      <c r="O120" s="1"/>
      <c r="P120" s="1"/>
      <c r="Q120" s="1"/>
    </row>
    <row r="121" spans="1:17" s="195" customFormat="1" ht="75" customHeight="1" thickBot="1" x14ac:dyDescent="0.2">
      <c r="A121" s="1"/>
      <c r="B121" s="568" t="s">
        <v>107</v>
      </c>
      <c r="C121" s="569"/>
      <c r="D121" s="569"/>
      <c r="E121" s="569"/>
      <c r="F121" s="569"/>
      <c r="G121" s="569"/>
      <c r="H121" s="569"/>
      <c r="I121" s="569"/>
      <c r="J121" s="570"/>
      <c r="K121" s="186"/>
      <c r="M121" s="1"/>
      <c r="N121" s="1"/>
      <c r="O121" s="1"/>
      <c r="P121" s="1"/>
      <c r="Q121" s="1"/>
    </row>
    <row r="122" spans="1:17" s="195" customFormat="1" ht="22.5" customHeight="1" x14ac:dyDescent="0.15">
      <c r="A122" s="1"/>
      <c r="B122" s="571" t="s">
        <v>24</v>
      </c>
      <c r="C122" s="572"/>
      <c r="D122" s="572"/>
      <c r="E122" s="572"/>
      <c r="F122" s="572"/>
      <c r="G122" s="572"/>
      <c r="H122" s="572"/>
      <c r="I122" s="572"/>
      <c r="J122" s="573"/>
      <c r="K122" s="197"/>
      <c r="M122" s="1"/>
      <c r="N122" s="1"/>
      <c r="O122" s="1"/>
      <c r="P122" s="1"/>
      <c r="Q122" s="1"/>
    </row>
    <row r="123" spans="1:17" s="195" customFormat="1" ht="250.5" customHeight="1" thickBot="1" x14ac:dyDescent="0.2">
      <c r="A123" s="1"/>
      <c r="B123" s="510"/>
      <c r="C123" s="574"/>
      <c r="D123" s="574"/>
      <c r="E123" s="574"/>
      <c r="F123" s="574"/>
      <c r="G123" s="574"/>
      <c r="H123" s="574"/>
      <c r="I123" s="574"/>
      <c r="J123" s="575"/>
      <c r="K123" s="196"/>
      <c r="M123" s="1"/>
      <c r="N123" s="1"/>
      <c r="O123" s="1"/>
      <c r="P123" s="1"/>
      <c r="Q123" s="1"/>
    </row>
    <row r="124" spans="1:17" s="195" customFormat="1" ht="20.25" customHeight="1" x14ac:dyDescent="0.15">
      <c r="A124" s="1"/>
      <c r="B124" s="571" t="s">
        <v>25</v>
      </c>
      <c r="C124" s="572"/>
      <c r="D124" s="572"/>
      <c r="E124" s="572"/>
      <c r="F124" s="572"/>
      <c r="G124" s="572"/>
      <c r="H124" s="572"/>
      <c r="I124" s="572"/>
      <c r="J124" s="573"/>
      <c r="K124" s="197"/>
      <c r="M124" s="1"/>
      <c r="N124" s="1"/>
      <c r="O124" s="1"/>
      <c r="P124" s="1"/>
      <c r="Q124" s="1"/>
    </row>
    <row r="125" spans="1:17" s="195" customFormat="1" ht="261.75" customHeight="1" thickBot="1" x14ac:dyDescent="0.2">
      <c r="A125" s="1"/>
      <c r="B125" s="510"/>
      <c r="C125" s="574"/>
      <c r="D125" s="574"/>
      <c r="E125" s="574"/>
      <c r="F125" s="574"/>
      <c r="G125" s="574"/>
      <c r="H125" s="574"/>
      <c r="I125" s="574"/>
      <c r="J125" s="575"/>
      <c r="K125" s="196"/>
      <c r="M125" s="1"/>
      <c r="N125" s="1"/>
      <c r="O125" s="1"/>
      <c r="P125" s="1"/>
      <c r="Q125" s="1"/>
    </row>
    <row r="126" spans="1:17" s="195" customFormat="1" ht="22.35" customHeight="1" x14ac:dyDescent="0.15">
      <c r="A126" s="1"/>
      <c r="B126" s="562" t="s">
        <v>89</v>
      </c>
      <c r="C126" s="562"/>
      <c r="D126" s="562"/>
      <c r="E126" s="562"/>
      <c r="F126" s="562"/>
      <c r="G126" s="562"/>
      <c r="H126" s="562"/>
      <c r="I126" s="562"/>
      <c r="J126" s="562"/>
      <c r="K126" s="34"/>
      <c r="M126" s="1"/>
      <c r="N126" s="1"/>
      <c r="O126" s="1"/>
      <c r="P126" s="1"/>
      <c r="Q126" s="1"/>
    </row>
  </sheetData>
  <sheetProtection algorithmName="SHA-512" hashValue="sQywsFG8rJEcKihAiXW15fcVfRbUzPVSw22h/bhakXlBkOEEcr2uvnifpddgDeHsnd07Ue041IjRhg3eMJaaEA==" saltValue="Ao8am8pWi+cB1lGsGjGsUg==" spinCount="100000" sheet="1" selectLockedCells="1"/>
  <mergeCells count="173">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topLeftCell="A63" zoomScaleNormal="100" zoomScaleSheetLayoutView="84" workbookViewId="0">
      <selection activeCell="C4" sqref="C4:F4"/>
    </sheetView>
  </sheetViews>
  <sheetFormatPr defaultColWidth="9" defaultRowHeight="5.85" customHeight="1" x14ac:dyDescent="0.15"/>
  <cols>
    <col min="1" max="1" width="4.125" style="125" customWidth="1"/>
    <col min="2" max="2" width="46" style="34" customWidth="1"/>
    <col min="3" max="3" width="23.375" style="1" customWidth="1"/>
    <col min="4" max="4" width="5.125" style="152" customWidth="1"/>
    <col min="5" max="5" width="3.5" style="6" bestFit="1" customWidth="1"/>
    <col min="6" max="6" width="23.875" style="4" customWidth="1"/>
    <col min="7" max="7" width="9" style="1" customWidth="1"/>
    <col min="8" max="16384" width="9" style="1"/>
  </cols>
  <sheetData>
    <row r="1" spans="1:6" ht="17.25" x14ac:dyDescent="0.15">
      <c r="A1" s="213"/>
      <c r="B1" s="214"/>
      <c r="C1" s="149"/>
      <c r="D1" s="215"/>
      <c r="E1" s="215"/>
      <c r="F1" s="215"/>
    </row>
    <row r="2" spans="1:6" ht="19.5" customHeight="1" x14ac:dyDescent="0.15">
      <c r="A2" s="615" t="s">
        <v>270</v>
      </c>
      <c r="B2" s="615"/>
      <c r="C2" s="615"/>
      <c r="D2" s="615"/>
      <c r="E2" s="615"/>
      <c r="F2" s="615"/>
    </row>
    <row r="3" spans="1:6" ht="15" thickBot="1" x14ac:dyDescent="0.2">
      <c r="A3" s="216" t="s">
        <v>138</v>
      </c>
      <c r="B3" s="214"/>
      <c r="C3" s="149"/>
      <c r="D3" s="149"/>
      <c r="E3" s="149"/>
      <c r="F3" s="149"/>
    </row>
    <row r="4" spans="1:6" ht="18.75" customHeight="1" thickTop="1" thickBot="1" x14ac:dyDescent="0.2">
      <c r="A4" s="149"/>
      <c r="B4" s="217" t="s">
        <v>117</v>
      </c>
      <c r="C4" s="616">
        <f>'自主保安活動チェックシート入力用 '!G5</f>
        <v>0</v>
      </c>
      <c r="D4" s="617"/>
      <c r="E4" s="617"/>
      <c r="F4" s="618"/>
    </row>
    <row r="5" spans="1:6" ht="18.75" customHeight="1" thickTop="1" thickBot="1" x14ac:dyDescent="0.2">
      <c r="A5" s="149"/>
      <c r="B5" s="217" t="s">
        <v>118</v>
      </c>
      <c r="C5" s="616">
        <f>'自主保安活動チェックシート入力用 '!G6</f>
        <v>0</v>
      </c>
      <c r="D5" s="617"/>
      <c r="E5" s="617"/>
      <c r="F5" s="618"/>
    </row>
    <row r="6" spans="1:6" ht="21" customHeight="1" thickTop="1" thickBot="1" x14ac:dyDescent="0.2">
      <c r="A6" s="149"/>
      <c r="B6" s="150" t="s">
        <v>119</v>
      </c>
      <c r="C6" s="616">
        <f>'自主保安活動チェックシート入力用 '!G7</f>
        <v>0</v>
      </c>
      <c r="D6" s="617"/>
      <c r="E6" s="617"/>
      <c r="F6" s="618"/>
    </row>
    <row r="7" spans="1:6" ht="18.75" thickTop="1" thickBot="1" x14ac:dyDescent="0.2">
      <c r="A7" s="218" t="s">
        <v>0</v>
      </c>
      <c r="B7" s="214"/>
      <c r="C7" s="149"/>
      <c r="D7" s="219"/>
      <c r="E7" s="220"/>
      <c r="F7" s="221"/>
    </row>
    <row r="8" spans="1:6" s="14" customFormat="1" ht="15" thickBot="1" x14ac:dyDescent="0.2">
      <c r="A8" s="596" t="s">
        <v>16</v>
      </c>
      <c r="B8" s="597"/>
      <c r="C8" s="337"/>
      <c r="D8" s="595" t="s">
        <v>7</v>
      </c>
      <c r="E8" s="595"/>
      <c r="F8" s="328" t="s">
        <v>3</v>
      </c>
    </row>
    <row r="9" spans="1:6" s="14" customFormat="1" ht="15" thickBot="1" x14ac:dyDescent="0.2">
      <c r="A9" s="338" t="s">
        <v>44</v>
      </c>
      <c r="B9" s="339"/>
      <c r="C9" s="340"/>
      <c r="D9" s="222"/>
      <c r="E9" s="223"/>
      <c r="F9" s="329"/>
    </row>
    <row r="10" spans="1:6" s="9" customFormat="1" ht="15.75" thickTop="1" thickBot="1" x14ac:dyDescent="0.2">
      <c r="A10" s="590" t="s">
        <v>45</v>
      </c>
      <c r="B10" s="591" t="s">
        <v>56</v>
      </c>
      <c r="C10" s="342" t="s">
        <v>120</v>
      </c>
      <c r="D10" s="224">
        <f>'自主保安活動チェックシート入力用 '!H14</f>
        <v>0</v>
      </c>
      <c r="E10" s="225" t="s">
        <v>8</v>
      </c>
      <c r="F10" s="379" t="s">
        <v>33</v>
      </c>
    </row>
    <row r="11" spans="1:6" s="9" customFormat="1" ht="15.75" thickTop="1" thickBot="1" x14ac:dyDescent="0.2">
      <c r="A11" s="613"/>
      <c r="B11" s="619"/>
      <c r="C11" s="345" t="s">
        <v>122</v>
      </c>
      <c r="D11" s="224">
        <f>'自主保安活動チェックシート入力用 '!H15</f>
        <v>0</v>
      </c>
      <c r="E11" s="226" t="s">
        <v>8</v>
      </c>
      <c r="F11" s="380" t="s">
        <v>319</v>
      </c>
    </row>
    <row r="12" spans="1:6" s="9" customFormat="1" ht="15.75" thickTop="1" thickBot="1" x14ac:dyDescent="0.2">
      <c r="A12" s="593"/>
      <c r="B12" s="592"/>
      <c r="C12" s="347" t="s">
        <v>124</v>
      </c>
      <c r="D12" s="224">
        <f>'自主保安活動チェックシート入力用 '!H16</f>
        <v>0</v>
      </c>
      <c r="E12" s="227" t="s">
        <v>8</v>
      </c>
      <c r="F12" s="381" t="s">
        <v>319</v>
      </c>
    </row>
    <row r="13" spans="1:6" s="9" customFormat="1" ht="15" customHeight="1" thickBot="1" x14ac:dyDescent="0.2">
      <c r="A13" s="338" t="s">
        <v>85</v>
      </c>
      <c r="B13" s="339"/>
      <c r="C13" s="340"/>
      <c r="D13" s="228"/>
      <c r="E13" s="223"/>
      <c r="F13" s="382"/>
    </row>
    <row r="14" spans="1:6" s="9" customFormat="1" ht="15.75" thickTop="1" thickBot="1" x14ac:dyDescent="0.2">
      <c r="A14" s="620" t="s">
        <v>45</v>
      </c>
      <c r="B14" s="598" t="s">
        <v>66</v>
      </c>
      <c r="C14" s="348" t="s">
        <v>125</v>
      </c>
      <c r="D14" s="224">
        <f>'自主保安活動チェックシート入力用 '!H20</f>
        <v>0</v>
      </c>
      <c r="E14" s="229" t="s">
        <v>8</v>
      </c>
      <c r="F14" s="379" t="s">
        <v>93</v>
      </c>
    </row>
    <row r="15" spans="1:6" s="9" customFormat="1" ht="15.75" thickTop="1" thickBot="1" x14ac:dyDescent="0.2">
      <c r="A15" s="604"/>
      <c r="B15" s="589"/>
      <c r="C15" s="349" t="s">
        <v>43</v>
      </c>
      <c r="D15" s="224">
        <f>'自主保安活動チェックシート入力用 '!H21</f>
        <v>0</v>
      </c>
      <c r="E15" s="230" t="s">
        <v>8</v>
      </c>
      <c r="F15" s="383" t="s">
        <v>155</v>
      </c>
    </row>
    <row r="16" spans="1:6" s="9" customFormat="1" ht="15.75" thickTop="1" thickBot="1" x14ac:dyDescent="0.2">
      <c r="A16" s="590" t="s">
        <v>46</v>
      </c>
      <c r="B16" s="598" t="s">
        <v>51</v>
      </c>
      <c r="C16" s="348" t="s">
        <v>125</v>
      </c>
      <c r="D16" s="224">
        <f>'自主保安活動チェックシート入力用 '!H26</f>
        <v>0</v>
      </c>
      <c r="E16" s="229" t="s">
        <v>8</v>
      </c>
      <c r="F16" s="379" t="s">
        <v>33</v>
      </c>
    </row>
    <row r="17" spans="1:6" s="9" customFormat="1" ht="15.75" thickTop="1" thickBot="1" x14ac:dyDescent="0.2">
      <c r="A17" s="613"/>
      <c r="B17" s="589"/>
      <c r="C17" s="349" t="s">
        <v>43</v>
      </c>
      <c r="D17" s="224">
        <f>'自主保安活動チェックシート入力用 '!H27</f>
        <v>0</v>
      </c>
      <c r="E17" s="230" t="s">
        <v>8</v>
      </c>
      <c r="F17" s="383" t="s">
        <v>155</v>
      </c>
    </row>
    <row r="18" spans="1:6" s="9" customFormat="1" ht="15.75" thickTop="1" thickBot="1" x14ac:dyDescent="0.2">
      <c r="A18" s="590" t="s">
        <v>48</v>
      </c>
      <c r="B18" s="598" t="s">
        <v>26</v>
      </c>
      <c r="C18" s="348" t="s">
        <v>127</v>
      </c>
      <c r="D18" s="224">
        <f>'自主保安活動チェックシート入力用 '!H29</f>
        <v>0</v>
      </c>
      <c r="E18" s="229" t="s">
        <v>8</v>
      </c>
      <c r="F18" s="379" t="s">
        <v>93</v>
      </c>
    </row>
    <row r="19" spans="1:6" s="9" customFormat="1" ht="15.75" thickTop="1" thickBot="1" x14ac:dyDescent="0.2">
      <c r="A19" s="613"/>
      <c r="B19" s="614"/>
      <c r="C19" s="279" t="s">
        <v>212</v>
      </c>
      <c r="D19" s="224">
        <f>'自主保安活動チェックシート入力用 '!H30</f>
        <v>0</v>
      </c>
      <c r="E19" s="280" t="s">
        <v>8</v>
      </c>
      <c r="F19" s="384" t="s">
        <v>319</v>
      </c>
    </row>
    <row r="20" spans="1:6" s="9" customFormat="1" ht="15.75" thickTop="1" thickBot="1" x14ac:dyDescent="0.2">
      <c r="A20" s="613"/>
      <c r="B20" s="614"/>
      <c r="C20" s="349" t="s">
        <v>213</v>
      </c>
      <c r="D20" s="224">
        <f>'自主保安活動チェックシート入力用 '!H31</f>
        <v>0</v>
      </c>
      <c r="E20" s="230" t="s">
        <v>8</v>
      </c>
      <c r="F20" s="385" t="s">
        <v>155</v>
      </c>
    </row>
    <row r="21" spans="1:6" s="9" customFormat="1" ht="15.75" thickTop="1" thickBot="1" x14ac:dyDescent="0.2">
      <c r="A21" s="231" t="s">
        <v>49</v>
      </c>
      <c r="B21" s="293" t="s">
        <v>29</v>
      </c>
      <c r="C21" s="350"/>
      <c r="D21" s="224">
        <f>'自主保安活動チェックシート入力用 '!H33</f>
        <v>0</v>
      </c>
      <c r="E21" s="232" t="s">
        <v>8</v>
      </c>
      <c r="F21" s="386" t="s">
        <v>320</v>
      </c>
    </row>
    <row r="22" spans="1:6" s="9" customFormat="1" ht="15.75" thickTop="1" thickBot="1" x14ac:dyDescent="0.2">
      <c r="A22" s="231" t="s">
        <v>53</v>
      </c>
      <c r="B22" s="293" t="s">
        <v>54</v>
      </c>
      <c r="C22" s="350"/>
      <c r="D22" s="224">
        <f>'自主保安活動チェックシート入力用 '!H34</f>
        <v>0</v>
      </c>
      <c r="E22" s="232" t="s">
        <v>8</v>
      </c>
      <c r="F22" s="385" t="s">
        <v>155</v>
      </c>
    </row>
    <row r="23" spans="1:6" s="9" customFormat="1" ht="15.75" thickTop="1" thickBot="1" x14ac:dyDescent="0.2">
      <c r="A23" s="343" t="s">
        <v>91</v>
      </c>
      <c r="B23" s="351" t="s">
        <v>81</v>
      </c>
      <c r="C23" s="352"/>
      <c r="D23" s="224">
        <f>'自主保安活動チェックシート入力用 '!H36</f>
        <v>0</v>
      </c>
      <c r="E23" s="233" t="s">
        <v>8</v>
      </c>
      <c r="F23" s="387" t="s">
        <v>319</v>
      </c>
    </row>
    <row r="24" spans="1:6" s="9" customFormat="1" ht="15" thickBot="1" x14ac:dyDescent="0.2">
      <c r="A24" s="338" t="s">
        <v>12</v>
      </c>
      <c r="B24" s="339"/>
      <c r="C24" s="340"/>
      <c r="D24" s="234"/>
      <c r="E24" s="235"/>
      <c r="F24" s="388"/>
    </row>
    <row r="25" spans="1:6" s="9" customFormat="1" ht="15.75" thickTop="1" thickBot="1" x14ac:dyDescent="0.2">
      <c r="A25" s="290" t="s">
        <v>45</v>
      </c>
      <c r="B25" s="341" t="s">
        <v>130</v>
      </c>
      <c r="C25" s="291"/>
      <c r="D25" s="224">
        <f>'自主保安活動チェックシート入力用 '!H38</f>
        <v>0</v>
      </c>
      <c r="E25" s="236" t="s">
        <v>8</v>
      </c>
      <c r="F25" s="389" t="s">
        <v>319</v>
      </c>
    </row>
    <row r="26" spans="1:6" s="9" customFormat="1" ht="15.75" thickTop="1" thickBot="1" x14ac:dyDescent="0.2">
      <c r="A26" s="290" t="s">
        <v>46</v>
      </c>
      <c r="B26" s="341" t="s">
        <v>20</v>
      </c>
      <c r="C26" s="291"/>
      <c r="D26" s="224">
        <f>'自主保安活動チェックシート入力用 '!H39</f>
        <v>0</v>
      </c>
      <c r="E26" s="236" t="s">
        <v>8</v>
      </c>
      <c r="F26" s="389" t="s">
        <v>319</v>
      </c>
    </row>
    <row r="27" spans="1:6" s="9" customFormat="1" ht="15.75" thickTop="1" thickBot="1" x14ac:dyDescent="0.2">
      <c r="A27" s="290" t="s">
        <v>48</v>
      </c>
      <c r="B27" s="341" t="s">
        <v>31</v>
      </c>
      <c r="C27" s="353"/>
      <c r="D27" s="224">
        <f>'自主保安活動チェックシート入力用 '!H40</f>
        <v>0</v>
      </c>
      <c r="E27" s="237" t="s">
        <v>8</v>
      </c>
      <c r="F27" s="389" t="s">
        <v>319</v>
      </c>
    </row>
    <row r="28" spans="1:6" s="9" customFormat="1" ht="15.75" thickTop="1" thickBot="1" x14ac:dyDescent="0.2">
      <c r="A28" s="583" t="s">
        <v>131</v>
      </c>
      <c r="B28" s="584"/>
      <c r="C28" s="585"/>
      <c r="D28" s="224">
        <f>SUM(D10:D12,D14:D23,D25:D27)</f>
        <v>0</v>
      </c>
      <c r="E28" s="238" t="s">
        <v>8</v>
      </c>
      <c r="F28" s="390"/>
    </row>
    <row r="29" spans="1:6" s="9" customFormat="1" ht="15" thickBot="1" x14ac:dyDescent="0.2">
      <c r="A29" s="354" t="s">
        <v>1</v>
      </c>
      <c r="B29" s="216"/>
      <c r="C29" s="355"/>
      <c r="D29" s="239"/>
      <c r="E29" s="240"/>
      <c r="F29" s="391"/>
    </row>
    <row r="30" spans="1:6" s="9" customFormat="1" ht="15" thickBot="1" x14ac:dyDescent="0.2">
      <c r="A30" s="596" t="s">
        <v>16</v>
      </c>
      <c r="B30" s="597"/>
      <c r="C30" s="337"/>
      <c r="D30" s="595" t="s">
        <v>7</v>
      </c>
      <c r="E30" s="595"/>
      <c r="F30" s="392" t="s">
        <v>3</v>
      </c>
    </row>
    <row r="31" spans="1:6" s="9" customFormat="1" ht="15" thickBot="1" x14ac:dyDescent="0.2">
      <c r="A31" s="338" t="s">
        <v>160</v>
      </c>
      <c r="B31" s="339"/>
      <c r="C31" s="340"/>
      <c r="D31" s="234"/>
      <c r="E31" s="235"/>
      <c r="F31" s="388"/>
    </row>
    <row r="32" spans="1:6" s="9" customFormat="1" ht="15.75" thickTop="1" thickBot="1" x14ac:dyDescent="0.2">
      <c r="A32" s="356" t="s">
        <v>45</v>
      </c>
      <c r="B32" s="357" t="s">
        <v>161</v>
      </c>
      <c r="C32" s="358"/>
      <c r="D32" s="224">
        <f>'自主保安活動チェックシート入力用 '!H47</f>
        <v>0</v>
      </c>
      <c r="E32" s="241" t="s">
        <v>8</v>
      </c>
      <c r="F32" s="393" t="s">
        <v>77</v>
      </c>
    </row>
    <row r="33" spans="1:6" s="9" customFormat="1" ht="15.75" thickTop="1" thickBot="1" x14ac:dyDescent="0.2">
      <c r="A33" s="338" t="s">
        <v>176</v>
      </c>
      <c r="B33" s="339"/>
      <c r="C33" s="340"/>
      <c r="D33" s="242"/>
      <c r="E33" s="235"/>
      <c r="F33" s="388"/>
    </row>
    <row r="34" spans="1:6" s="9" customFormat="1" ht="15" thickBot="1" x14ac:dyDescent="0.2">
      <c r="A34" s="603" t="s">
        <v>45</v>
      </c>
      <c r="B34" s="605" t="s">
        <v>132</v>
      </c>
      <c r="C34" s="359" t="s">
        <v>133</v>
      </c>
      <c r="D34" s="243">
        <f>'自主保安活動チェックシート入力用 '!H50</f>
        <v>0</v>
      </c>
      <c r="E34" s="244" t="s">
        <v>8</v>
      </c>
      <c r="F34" s="394" t="s">
        <v>319</v>
      </c>
    </row>
    <row r="35" spans="1:6" s="9" customFormat="1" ht="15.75" thickTop="1" thickBot="1" x14ac:dyDescent="0.2">
      <c r="A35" s="603"/>
      <c r="B35" s="605"/>
      <c r="C35" s="360" t="s">
        <v>139</v>
      </c>
      <c r="D35" s="224">
        <f>'自主保安活動チェックシート入力用 '!H51</f>
        <v>0</v>
      </c>
      <c r="E35" s="245" t="s">
        <v>8</v>
      </c>
      <c r="F35" s="395" t="s">
        <v>319</v>
      </c>
    </row>
    <row r="36" spans="1:6" s="9" customFormat="1" ht="15.75" thickTop="1" thickBot="1" x14ac:dyDescent="0.2">
      <c r="A36" s="604"/>
      <c r="B36" s="606"/>
      <c r="C36" s="349" t="s">
        <v>140</v>
      </c>
      <c r="D36" s="224">
        <f>'自主保安活動チェックシート入力用 '!H52</f>
        <v>0</v>
      </c>
      <c r="E36" s="230" t="s">
        <v>8</v>
      </c>
      <c r="F36" s="396" t="s">
        <v>319</v>
      </c>
    </row>
    <row r="37" spans="1:6" s="9" customFormat="1" ht="15.75" thickTop="1" thickBot="1" x14ac:dyDescent="0.2">
      <c r="A37" s="292" t="s">
        <v>46</v>
      </c>
      <c r="B37" s="361" t="s">
        <v>75</v>
      </c>
      <c r="C37" s="362"/>
      <c r="D37" s="224">
        <f>'自主保安活動チェックシート入力用 '!H53</f>
        <v>0</v>
      </c>
      <c r="E37" s="236" t="s">
        <v>8</v>
      </c>
      <c r="F37" s="397" t="s">
        <v>77</v>
      </c>
    </row>
    <row r="38" spans="1:6" s="9" customFormat="1" ht="15" thickBot="1" x14ac:dyDescent="0.2">
      <c r="A38" s="338" t="s">
        <v>164</v>
      </c>
      <c r="B38" s="363"/>
      <c r="C38" s="364"/>
      <c r="D38" s="246"/>
      <c r="E38" s="247"/>
      <c r="F38" s="398"/>
    </row>
    <row r="39" spans="1:6" s="9" customFormat="1" ht="15.75" thickTop="1" thickBot="1" x14ac:dyDescent="0.2">
      <c r="A39" s="231" t="s">
        <v>45</v>
      </c>
      <c r="B39" s="607" t="s">
        <v>38</v>
      </c>
      <c r="C39" s="608"/>
      <c r="D39" s="224">
        <f>'自主保安活動チェックシート入力用 '!H57</f>
        <v>0</v>
      </c>
      <c r="E39" s="248" t="s">
        <v>8</v>
      </c>
      <c r="F39" s="249" t="s">
        <v>33</v>
      </c>
    </row>
    <row r="40" spans="1:6" s="9" customFormat="1" ht="16.350000000000001" customHeight="1" thickTop="1" thickBot="1" x14ac:dyDescent="0.2">
      <c r="A40" s="231" t="s">
        <v>46</v>
      </c>
      <c r="B40" s="609" t="s">
        <v>214</v>
      </c>
      <c r="C40" s="610"/>
      <c r="D40" s="224">
        <f>'自主保安活動チェックシート入力用 '!H58</f>
        <v>0</v>
      </c>
      <c r="E40" s="248" t="s">
        <v>8</v>
      </c>
      <c r="F40" s="249" t="s">
        <v>33</v>
      </c>
    </row>
    <row r="41" spans="1:6" s="9" customFormat="1" ht="15" customHeight="1" thickTop="1" thickBot="1" x14ac:dyDescent="0.2">
      <c r="A41" s="231" t="s">
        <v>48</v>
      </c>
      <c r="B41" s="581" t="s">
        <v>60</v>
      </c>
      <c r="C41" s="582"/>
      <c r="D41" s="224">
        <f>'自主保安活動チェックシート入力用 '!H59</f>
        <v>0</v>
      </c>
      <c r="E41" s="248" t="s">
        <v>8</v>
      </c>
      <c r="F41" s="249" t="s">
        <v>68</v>
      </c>
    </row>
    <row r="42" spans="1:6" s="9" customFormat="1" ht="15.75" thickTop="1" thickBot="1" x14ac:dyDescent="0.2">
      <c r="A42" s="231" t="s">
        <v>49</v>
      </c>
      <c r="B42" s="581" t="s">
        <v>315</v>
      </c>
      <c r="C42" s="582"/>
      <c r="D42" s="224">
        <f>'自主保安活動チェックシート入力用 '!H60</f>
        <v>0</v>
      </c>
      <c r="E42" s="248" t="s">
        <v>8</v>
      </c>
      <c r="F42" s="249" t="s">
        <v>65</v>
      </c>
    </row>
    <row r="43" spans="1:6" s="9" customFormat="1" ht="15.75" thickTop="1" thickBot="1" x14ac:dyDescent="0.2">
      <c r="A43" s="292" t="s">
        <v>53</v>
      </c>
      <c r="B43" s="611" t="s">
        <v>316</v>
      </c>
      <c r="C43" s="612"/>
      <c r="D43" s="224">
        <f>'自主保安活動チェックシート入力用 '!H61</f>
        <v>0</v>
      </c>
      <c r="E43" s="250" t="s">
        <v>8</v>
      </c>
      <c r="F43" s="399" t="s">
        <v>156</v>
      </c>
    </row>
    <row r="44" spans="1:6" s="14" customFormat="1" ht="15" thickBot="1" x14ac:dyDescent="0.2">
      <c r="A44" s="338" t="s">
        <v>177</v>
      </c>
      <c r="B44" s="365"/>
      <c r="C44" s="366"/>
      <c r="D44" s="252"/>
      <c r="E44" s="247"/>
      <c r="F44" s="398"/>
    </row>
    <row r="45" spans="1:6" s="14" customFormat="1" ht="15.75" customHeight="1" thickTop="1" thickBot="1" x14ac:dyDescent="0.2">
      <c r="A45" s="367" t="s">
        <v>45</v>
      </c>
      <c r="B45" s="368" t="s">
        <v>135</v>
      </c>
      <c r="C45" s="352"/>
      <c r="D45" s="224">
        <f>'自主保安活動チェックシート入力用 '!H65</f>
        <v>0</v>
      </c>
      <c r="E45" s="250" t="s">
        <v>8</v>
      </c>
      <c r="F45" s="399" t="s">
        <v>321</v>
      </c>
    </row>
    <row r="46" spans="1:6" s="14" customFormat="1" ht="15" thickBot="1" x14ac:dyDescent="0.2">
      <c r="A46" s="338" t="s">
        <v>166</v>
      </c>
      <c r="B46" s="339"/>
      <c r="C46" s="369"/>
      <c r="D46" s="234"/>
      <c r="E46" s="235"/>
      <c r="F46" s="388"/>
    </row>
    <row r="47" spans="1:6" s="14" customFormat="1" ht="15.75" thickTop="1" thickBot="1" x14ac:dyDescent="0.2">
      <c r="A47" s="231" t="s">
        <v>45</v>
      </c>
      <c r="B47" s="581" t="s">
        <v>63</v>
      </c>
      <c r="C47" s="582"/>
      <c r="D47" s="224">
        <f>'自主保安活動チェックシート入力用 '!H68</f>
        <v>0</v>
      </c>
      <c r="E47" s="253" t="s">
        <v>8</v>
      </c>
      <c r="F47" s="249" t="s">
        <v>33</v>
      </c>
    </row>
    <row r="48" spans="1:6" s="14" customFormat="1" ht="15.75" thickTop="1" thickBot="1" x14ac:dyDescent="0.2">
      <c r="A48" s="590" t="s">
        <v>46</v>
      </c>
      <c r="B48" s="598" t="s">
        <v>64</v>
      </c>
      <c r="C48" s="281" t="s">
        <v>215</v>
      </c>
      <c r="D48" s="224">
        <f>'自主保安活動チェックシート入力用 '!H69</f>
        <v>0</v>
      </c>
      <c r="E48" s="253" t="s">
        <v>8</v>
      </c>
      <c r="F48" s="249" t="s">
        <v>33</v>
      </c>
    </row>
    <row r="49" spans="1:6" s="9" customFormat="1" ht="15.75" thickTop="1" thickBot="1" x14ac:dyDescent="0.2">
      <c r="A49" s="593"/>
      <c r="B49" s="599"/>
      <c r="C49" s="282" t="s">
        <v>216</v>
      </c>
      <c r="D49" s="224">
        <f>'自主保安活動チェックシート入力用 '!H70</f>
        <v>0</v>
      </c>
      <c r="E49" s="254" t="s">
        <v>8</v>
      </c>
      <c r="F49" s="251" t="s">
        <v>33</v>
      </c>
    </row>
    <row r="50" spans="1:6" s="9" customFormat="1" ht="15.75" thickTop="1" thickBot="1" x14ac:dyDescent="0.2">
      <c r="A50" s="600" t="s">
        <v>131</v>
      </c>
      <c r="B50" s="601"/>
      <c r="C50" s="602"/>
      <c r="D50" s="224">
        <f>SUM(D32,D34:D37,D39:D43,D45,D47:D49)</f>
        <v>0</v>
      </c>
      <c r="E50" s="255" t="s">
        <v>8</v>
      </c>
      <c r="F50" s="400"/>
    </row>
    <row r="51" spans="1:6" s="9" customFormat="1" ht="15" thickBot="1" x14ac:dyDescent="0.2">
      <c r="A51" s="354" t="s">
        <v>88</v>
      </c>
      <c r="B51" s="216"/>
      <c r="C51" s="355"/>
      <c r="D51" s="239"/>
      <c r="E51" s="240"/>
      <c r="F51" s="391"/>
    </row>
    <row r="52" spans="1:6" s="9" customFormat="1" ht="15" thickBot="1" x14ac:dyDescent="0.2">
      <c r="A52" s="596" t="s">
        <v>16</v>
      </c>
      <c r="B52" s="597"/>
      <c r="C52" s="337"/>
      <c r="D52" s="595" t="s">
        <v>7</v>
      </c>
      <c r="E52" s="595"/>
      <c r="F52" s="392" t="s">
        <v>3</v>
      </c>
    </row>
    <row r="53" spans="1:6" s="9" customFormat="1" ht="15" thickBot="1" x14ac:dyDescent="0.2">
      <c r="A53" s="338" t="s">
        <v>86</v>
      </c>
      <c r="B53" s="339"/>
      <c r="C53" s="369"/>
      <c r="D53" s="234"/>
      <c r="E53" s="235"/>
      <c r="F53" s="388"/>
    </row>
    <row r="54" spans="1:6" s="9" customFormat="1" ht="15" customHeight="1" thickTop="1" thickBot="1" x14ac:dyDescent="0.2">
      <c r="A54" s="290" t="s">
        <v>45</v>
      </c>
      <c r="B54" s="581" t="s">
        <v>217</v>
      </c>
      <c r="C54" s="582"/>
      <c r="D54" s="224">
        <f>'自主保安活動チェックシート入力用 '!H77</f>
        <v>0</v>
      </c>
      <c r="E54" s="256" t="s">
        <v>8</v>
      </c>
      <c r="F54" s="397" t="s">
        <v>33</v>
      </c>
    </row>
    <row r="55" spans="1:6" s="9" customFormat="1" ht="15" customHeight="1" thickTop="1" thickBot="1" x14ac:dyDescent="0.2">
      <c r="A55" s="290" t="s">
        <v>46</v>
      </c>
      <c r="B55" s="581" t="s">
        <v>218</v>
      </c>
      <c r="C55" s="582"/>
      <c r="D55" s="224">
        <f>'自主保安活動チェックシート入力用 '!H79</f>
        <v>0</v>
      </c>
      <c r="E55" s="236" t="s">
        <v>8</v>
      </c>
      <c r="F55" s="397" t="s">
        <v>33</v>
      </c>
    </row>
    <row r="56" spans="1:6" s="9" customFormat="1" ht="15.75" thickTop="1" thickBot="1" x14ac:dyDescent="0.2">
      <c r="A56" s="231" t="s">
        <v>48</v>
      </c>
      <c r="B56" s="581" t="s">
        <v>32</v>
      </c>
      <c r="C56" s="582"/>
      <c r="D56" s="224">
        <f>'自主保安活動チェックシート入力用 '!H81</f>
        <v>0</v>
      </c>
      <c r="E56" s="248" t="s">
        <v>8</v>
      </c>
      <c r="F56" s="249" t="s">
        <v>33</v>
      </c>
    </row>
    <row r="57" spans="1:6" s="9" customFormat="1" ht="15.75" thickTop="1" thickBot="1" x14ac:dyDescent="0.2">
      <c r="A57" s="231" t="s">
        <v>49</v>
      </c>
      <c r="B57" s="581" t="s">
        <v>21</v>
      </c>
      <c r="C57" s="582"/>
      <c r="D57" s="224">
        <f>'自主保安活動チェックシート入力用 '!H82</f>
        <v>0</v>
      </c>
      <c r="E57" s="253" t="s">
        <v>8</v>
      </c>
      <c r="F57" s="401" t="s">
        <v>68</v>
      </c>
    </row>
    <row r="58" spans="1:6" s="9" customFormat="1" ht="15.75" thickTop="1" thickBot="1" x14ac:dyDescent="0.2">
      <c r="A58" s="231" t="s">
        <v>53</v>
      </c>
      <c r="B58" s="581" t="s">
        <v>170</v>
      </c>
      <c r="C58" s="582"/>
      <c r="D58" s="224">
        <f>'自主保安活動チェックシート入力用 '!H83</f>
        <v>0</v>
      </c>
      <c r="E58" s="253" t="s">
        <v>8</v>
      </c>
      <c r="F58" s="249" t="s">
        <v>33</v>
      </c>
    </row>
    <row r="59" spans="1:6" s="9" customFormat="1" ht="15.75" thickTop="1" thickBot="1" x14ac:dyDescent="0.2">
      <c r="A59" s="590" t="s">
        <v>91</v>
      </c>
      <c r="B59" s="591" t="s">
        <v>172</v>
      </c>
      <c r="C59" s="370" t="s">
        <v>219</v>
      </c>
      <c r="D59" s="224">
        <f>'自主保安活動チェックシート入力用 '!H84</f>
        <v>0</v>
      </c>
      <c r="E59" s="257" t="s">
        <v>8</v>
      </c>
      <c r="F59" s="402" t="s">
        <v>320</v>
      </c>
    </row>
    <row r="60" spans="1:6" s="9" customFormat="1" ht="15.75" thickTop="1" thickBot="1" x14ac:dyDescent="0.2">
      <c r="A60" s="593"/>
      <c r="B60" s="594"/>
      <c r="C60" s="360" t="s">
        <v>178</v>
      </c>
      <c r="D60" s="224">
        <f>'自主保安活動チェックシート入力用 '!H85</f>
        <v>0</v>
      </c>
      <c r="E60" s="254" t="s">
        <v>8</v>
      </c>
      <c r="F60" s="251" t="s">
        <v>93</v>
      </c>
    </row>
    <row r="61" spans="1:6" s="9" customFormat="1" ht="15" thickBot="1" x14ac:dyDescent="0.2">
      <c r="A61" s="338" t="s">
        <v>13</v>
      </c>
      <c r="B61" s="339"/>
      <c r="C61" s="371"/>
      <c r="D61" s="234"/>
      <c r="E61" s="235"/>
      <c r="F61" s="388"/>
    </row>
    <row r="62" spans="1:6" s="9" customFormat="1" ht="16.5" customHeight="1" thickTop="1" thickBot="1" x14ac:dyDescent="0.2">
      <c r="A62" s="231" t="s">
        <v>45</v>
      </c>
      <c r="B62" s="581" t="s">
        <v>22</v>
      </c>
      <c r="C62" s="582"/>
      <c r="D62" s="224">
        <f>'自主保安活動チェックシート入力用 '!H87</f>
        <v>0</v>
      </c>
      <c r="E62" s="248" t="s">
        <v>8</v>
      </c>
      <c r="F62" s="249" t="s">
        <v>322</v>
      </c>
    </row>
    <row r="63" spans="1:6" s="9" customFormat="1" ht="15" customHeight="1" thickTop="1" thickBot="1" x14ac:dyDescent="0.2">
      <c r="A63" s="231" t="s">
        <v>46</v>
      </c>
      <c r="B63" s="581" t="s">
        <v>28</v>
      </c>
      <c r="C63" s="582"/>
      <c r="D63" s="224">
        <f>'自主保安活動チェックシート入力用 '!H88</f>
        <v>0</v>
      </c>
      <c r="E63" s="248" t="s">
        <v>8</v>
      </c>
      <c r="F63" s="249" t="s">
        <v>33</v>
      </c>
    </row>
    <row r="64" spans="1:6" s="9" customFormat="1" ht="15" customHeight="1" thickTop="1" thickBot="1" x14ac:dyDescent="0.2">
      <c r="A64" s="231" t="s">
        <v>48</v>
      </c>
      <c r="B64" s="581" t="s">
        <v>201</v>
      </c>
      <c r="C64" s="582"/>
      <c r="D64" s="224">
        <f>'自主保安活動チェックシート入力用 '!H89</f>
        <v>0</v>
      </c>
      <c r="E64" s="253" t="s">
        <v>8</v>
      </c>
      <c r="F64" s="249" t="s">
        <v>33</v>
      </c>
    </row>
    <row r="65" spans="1:6" s="9" customFormat="1" ht="15.75" thickTop="1" thickBot="1" x14ac:dyDescent="0.2">
      <c r="A65" s="372" t="s">
        <v>49</v>
      </c>
      <c r="B65" s="346" t="s">
        <v>136</v>
      </c>
      <c r="C65" s="346"/>
      <c r="D65" s="224">
        <f>'自主保安活動チェックシート入力用 '!H90</f>
        <v>0</v>
      </c>
      <c r="E65" s="253" t="s">
        <v>8</v>
      </c>
      <c r="F65" s="393" t="s">
        <v>33</v>
      </c>
    </row>
    <row r="66" spans="1:6" s="9" customFormat="1" ht="15.75" thickTop="1" thickBot="1" x14ac:dyDescent="0.2">
      <c r="A66" s="583" t="s">
        <v>131</v>
      </c>
      <c r="B66" s="584"/>
      <c r="C66" s="585"/>
      <c r="D66" s="224">
        <f>SUM(D54:D60,D62:D65)</f>
        <v>0</v>
      </c>
      <c r="E66" s="255" t="s">
        <v>8</v>
      </c>
      <c r="F66" s="400"/>
    </row>
    <row r="67" spans="1:6" ht="15" thickBot="1" x14ac:dyDescent="0.2">
      <c r="A67" s="354" t="s">
        <v>137</v>
      </c>
      <c r="B67" s="216"/>
      <c r="C67" s="355"/>
      <c r="D67" s="239"/>
      <c r="E67" s="240"/>
      <c r="F67" s="391"/>
    </row>
    <row r="68" spans="1:6" ht="15" thickBot="1" x14ac:dyDescent="0.2">
      <c r="A68" s="596" t="s">
        <v>16</v>
      </c>
      <c r="B68" s="597"/>
      <c r="C68" s="337"/>
      <c r="D68" s="595" t="s">
        <v>7</v>
      </c>
      <c r="E68" s="595"/>
      <c r="F68" s="392" t="s">
        <v>3</v>
      </c>
    </row>
    <row r="69" spans="1:6" ht="15" customHeight="1" thickTop="1" thickBot="1" x14ac:dyDescent="0.2">
      <c r="A69" s="586" t="s">
        <v>45</v>
      </c>
      <c r="B69" s="588" t="s">
        <v>220</v>
      </c>
      <c r="C69" s="373" t="s">
        <v>125</v>
      </c>
      <c r="D69" s="224">
        <f>'自主保安活動チェックシート入力用 '!H96</f>
        <v>0</v>
      </c>
      <c r="E69" s="258" t="s">
        <v>8</v>
      </c>
      <c r="F69" s="403" t="s">
        <v>33</v>
      </c>
    </row>
    <row r="70" spans="1:6" ht="15.75" thickTop="1" thickBot="1" x14ac:dyDescent="0.2">
      <c r="A70" s="587"/>
      <c r="B70" s="589"/>
      <c r="C70" s="349" t="s">
        <v>84</v>
      </c>
      <c r="D70" s="224">
        <f>'自主保安活動チェックシート入力用 '!H97</f>
        <v>0</v>
      </c>
      <c r="E70" s="259" t="s">
        <v>141</v>
      </c>
      <c r="F70" s="404" t="s">
        <v>156</v>
      </c>
    </row>
    <row r="71" spans="1:6" ht="15.75" thickTop="1" thickBot="1" x14ac:dyDescent="0.2">
      <c r="A71" s="590" t="s">
        <v>46</v>
      </c>
      <c r="B71" s="591" t="s">
        <v>183</v>
      </c>
      <c r="C71" s="283" t="s">
        <v>221</v>
      </c>
      <c r="D71" s="224">
        <f>'自主保安活動チェックシート入力用 '!H100</f>
        <v>0</v>
      </c>
      <c r="E71" s="236" t="s">
        <v>8</v>
      </c>
      <c r="F71" s="397" t="s">
        <v>319</v>
      </c>
    </row>
    <row r="72" spans="1:6" ht="15.75" thickTop="1" thickBot="1" x14ac:dyDescent="0.2">
      <c r="A72" s="587"/>
      <c r="B72" s="592"/>
      <c r="C72" s="374" t="s">
        <v>184</v>
      </c>
      <c r="D72" s="224">
        <f>'自主保安活動チェックシート入力用 '!H101</f>
        <v>0</v>
      </c>
      <c r="E72" s="236" t="s">
        <v>8</v>
      </c>
      <c r="F72" s="397" t="s">
        <v>320</v>
      </c>
    </row>
    <row r="73" spans="1:6" ht="15.75" thickTop="1" thickBot="1" x14ac:dyDescent="0.2">
      <c r="A73" s="231" t="s">
        <v>48</v>
      </c>
      <c r="B73" s="581" t="s">
        <v>74</v>
      </c>
      <c r="C73" s="582"/>
      <c r="D73" s="224">
        <f>'自主保安活動チェックシート入力用 '!H102</f>
        <v>0</v>
      </c>
      <c r="E73" s="248" t="s">
        <v>8</v>
      </c>
      <c r="F73" s="249" t="s">
        <v>320</v>
      </c>
    </row>
    <row r="74" spans="1:6" ht="15" customHeight="1" thickTop="1" thickBot="1" x14ac:dyDescent="0.2">
      <c r="A74" s="231" t="s">
        <v>49</v>
      </c>
      <c r="B74" s="581" t="s">
        <v>222</v>
      </c>
      <c r="C74" s="582"/>
      <c r="D74" s="260">
        <f>'自主保安活動チェックシート入力用 '!H103</f>
        <v>0</v>
      </c>
      <c r="E74" s="248" t="s">
        <v>8</v>
      </c>
      <c r="F74" s="249" t="s">
        <v>319</v>
      </c>
    </row>
    <row r="75" spans="1:6" ht="15.75" thickTop="1" thickBot="1" x14ac:dyDescent="0.2">
      <c r="A75" s="231" t="s">
        <v>53</v>
      </c>
      <c r="B75" s="581" t="s">
        <v>111</v>
      </c>
      <c r="C75" s="582"/>
      <c r="D75" s="224">
        <f>'自主保安活動チェックシート入力用 '!H104</f>
        <v>0</v>
      </c>
      <c r="E75" s="248" t="s">
        <v>8</v>
      </c>
      <c r="F75" s="249" t="s">
        <v>319</v>
      </c>
    </row>
    <row r="76" spans="1:6" ht="15.75" thickTop="1" thickBot="1" x14ac:dyDescent="0.2">
      <c r="A76" s="590" t="s">
        <v>91</v>
      </c>
      <c r="B76" s="591" t="s">
        <v>317</v>
      </c>
      <c r="C76" s="281" t="s">
        <v>265</v>
      </c>
      <c r="D76" s="224">
        <f>'自主保安活動チェックシート入力用 '!H105</f>
        <v>0</v>
      </c>
      <c r="E76" s="248" t="s">
        <v>228</v>
      </c>
      <c r="F76" s="402" t="s">
        <v>320</v>
      </c>
    </row>
    <row r="77" spans="1:6" ht="15.75" thickTop="1" thickBot="1" x14ac:dyDescent="0.2">
      <c r="A77" s="593"/>
      <c r="B77" s="594"/>
      <c r="C77" s="375" t="s">
        <v>318</v>
      </c>
      <c r="D77" s="261">
        <f>'自主保安活動チェックシート入力用 '!H106</f>
        <v>0</v>
      </c>
      <c r="E77" s="248" t="s">
        <v>8</v>
      </c>
      <c r="F77" s="251" t="s">
        <v>155</v>
      </c>
    </row>
    <row r="78" spans="1:6" ht="15.75" thickTop="1" thickBot="1" x14ac:dyDescent="0.2">
      <c r="A78" s="583" t="s">
        <v>131</v>
      </c>
      <c r="B78" s="584"/>
      <c r="C78" s="585"/>
      <c r="D78" s="224">
        <f>SUM(D69:D77)</f>
        <v>0</v>
      </c>
      <c r="E78" s="255" t="s">
        <v>8</v>
      </c>
      <c r="F78" s="331"/>
    </row>
    <row r="79" spans="1:6" ht="15" thickBot="1" x14ac:dyDescent="0.2">
      <c r="A79" s="354" t="s">
        <v>83</v>
      </c>
      <c r="B79" s="344"/>
      <c r="C79" s="355"/>
      <c r="D79" s="239"/>
      <c r="E79" s="240"/>
      <c r="F79" s="330"/>
    </row>
    <row r="80" spans="1:6" ht="15.75" thickTop="1" thickBot="1" x14ac:dyDescent="0.2">
      <c r="A80" s="376"/>
      <c r="B80" s="377"/>
      <c r="C80" s="378"/>
      <c r="D80" s="224">
        <f>SUM(D28,D50,D66,D78)</f>
        <v>0</v>
      </c>
      <c r="E80" s="262" t="s">
        <v>8</v>
      </c>
      <c r="F80" s="332" t="s">
        <v>61</v>
      </c>
    </row>
    <row r="81" spans="1:6" ht="52.5" customHeight="1" x14ac:dyDescent="0.15">
      <c r="A81" s="151"/>
      <c r="B81" s="197"/>
      <c r="C81" s="9"/>
      <c r="D81" s="121"/>
      <c r="E81" s="106"/>
      <c r="F81" s="27"/>
    </row>
    <row r="82" spans="1:6" ht="52.5" customHeight="1" x14ac:dyDescent="0.15"/>
    <row r="83" spans="1:6" ht="52.5" customHeight="1" x14ac:dyDescent="0.15"/>
    <row r="84" spans="1:6" ht="52.5" customHeight="1" x14ac:dyDescent="0.15"/>
    <row r="85" spans="1:6" ht="52.5" customHeight="1" x14ac:dyDescent="0.15"/>
    <row r="86" spans="1:6" ht="52.5" customHeight="1" x14ac:dyDescent="0.15"/>
    <row r="87" spans="1:6" ht="52.5" customHeight="1" x14ac:dyDescent="0.15"/>
    <row r="88" spans="1:6" ht="52.5" customHeight="1" x14ac:dyDescent="0.15"/>
    <row r="89" spans="1:6" ht="52.5" customHeight="1" x14ac:dyDescent="0.15"/>
    <row r="90" spans="1:6" ht="52.5" customHeight="1" x14ac:dyDescent="0.15"/>
    <row r="91" spans="1:6" ht="52.5" customHeight="1" x14ac:dyDescent="0.15"/>
    <row r="92" spans="1:6" ht="52.5" customHeight="1" x14ac:dyDescent="0.15"/>
    <row r="93" spans="1:6" ht="52.5" customHeight="1" x14ac:dyDescent="0.15"/>
    <row r="94" spans="1:6" ht="52.5" customHeight="1" x14ac:dyDescent="0.15"/>
  </sheetData>
  <sheetProtection sheet="1" objects="1" scenarios="1"/>
  <dataConsolidate/>
  <mergeCells count="53">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 ref="B54:C54"/>
    <mergeCell ref="B39:C39"/>
    <mergeCell ref="B40:C40"/>
    <mergeCell ref="B41:C41"/>
    <mergeCell ref="B42:C42"/>
    <mergeCell ref="B43:C43"/>
    <mergeCell ref="B47:C47"/>
    <mergeCell ref="A48:A49"/>
    <mergeCell ref="B48:B49"/>
    <mergeCell ref="A50:C50"/>
    <mergeCell ref="A52:B52"/>
    <mergeCell ref="D30:E30"/>
    <mergeCell ref="D52:E52"/>
    <mergeCell ref="A34:A36"/>
    <mergeCell ref="B34:B36"/>
    <mergeCell ref="D68:E68"/>
    <mergeCell ref="B55:C55"/>
    <mergeCell ref="B56:C56"/>
    <mergeCell ref="B57:C57"/>
    <mergeCell ref="B58:C58"/>
    <mergeCell ref="B62:C62"/>
    <mergeCell ref="B63:C63"/>
    <mergeCell ref="B64:C64"/>
    <mergeCell ref="A66:C66"/>
    <mergeCell ref="A68:B68"/>
    <mergeCell ref="A59:A60"/>
    <mergeCell ref="B59:B60"/>
    <mergeCell ref="B75:C75"/>
    <mergeCell ref="A78:C78"/>
    <mergeCell ref="A69:A70"/>
    <mergeCell ref="B69:B70"/>
    <mergeCell ref="A71:A72"/>
    <mergeCell ref="B71:B72"/>
    <mergeCell ref="B73:C73"/>
    <mergeCell ref="B74:C74"/>
    <mergeCell ref="A76:A77"/>
    <mergeCell ref="B76:B7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70" zoomScaleNormal="100" zoomScaleSheetLayoutView="70" workbookViewId="0">
      <selection activeCell="AS8" sqref="AS8"/>
    </sheetView>
  </sheetViews>
  <sheetFormatPr defaultRowHeight="13.5" x14ac:dyDescent="0.15"/>
  <cols>
    <col min="2" max="2" width="35.875" customWidth="1"/>
  </cols>
  <sheetData>
    <row r="1" spans="1:58" ht="21" customHeight="1" thickBot="1" x14ac:dyDescent="0.25">
      <c r="A1" s="153" t="s">
        <v>223</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row>
    <row r="2" spans="1:58" ht="18.75" customHeight="1" thickBot="1" x14ac:dyDescent="0.2">
      <c r="A2" s="640" t="s">
        <v>142</v>
      </c>
      <c r="B2" s="169" t="s">
        <v>143</v>
      </c>
      <c r="C2" s="170" t="s">
        <v>144</v>
      </c>
      <c r="D2" s="170"/>
      <c r="E2" s="170"/>
      <c r="F2" s="170"/>
      <c r="G2" s="170"/>
      <c r="H2" s="171"/>
      <c r="I2" s="171"/>
      <c r="J2" s="171"/>
      <c r="K2" s="171"/>
      <c r="L2" s="171"/>
      <c r="M2" s="171"/>
      <c r="N2" s="171"/>
      <c r="O2" s="171"/>
      <c r="P2" s="171"/>
      <c r="Q2" s="171"/>
      <c r="R2" s="171"/>
      <c r="S2" s="172"/>
      <c r="T2" s="171"/>
      <c r="U2" s="171"/>
      <c r="V2" s="171"/>
      <c r="W2" s="171"/>
      <c r="X2" s="171"/>
      <c r="Y2" s="171"/>
      <c r="Z2" s="171"/>
      <c r="AA2" s="171"/>
      <c r="AB2" s="171"/>
      <c r="AC2" s="171"/>
      <c r="AD2" s="171"/>
      <c r="AE2" s="171"/>
      <c r="AF2" s="171"/>
      <c r="AG2" s="171"/>
      <c r="AH2" s="172"/>
      <c r="AI2" s="171"/>
      <c r="AJ2" s="171"/>
      <c r="AK2" s="171"/>
      <c r="AL2" s="171"/>
      <c r="AM2" s="171"/>
      <c r="AN2" s="171"/>
      <c r="AO2" s="171"/>
      <c r="AP2" s="171"/>
      <c r="AQ2" s="171"/>
      <c r="AR2" s="171"/>
      <c r="AS2" s="171"/>
      <c r="AT2" s="172"/>
      <c r="AU2" s="171"/>
      <c r="AV2" s="171"/>
      <c r="AW2" s="171"/>
      <c r="AX2" s="171"/>
      <c r="AY2" s="171"/>
      <c r="AZ2" s="171"/>
      <c r="BA2" s="171"/>
      <c r="BB2" s="171"/>
      <c r="BC2" s="171"/>
      <c r="BD2" s="171"/>
      <c r="BE2" s="172"/>
    </row>
    <row r="3" spans="1:58" s="164" customFormat="1" ht="25.5" customHeight="1" x14ac:dyDescent="0.15">
      <c r="A3" s="641"/>
      <c r="B3" s="643" t="s">
        <v>145</v>
      </c>
      <c r="C3" s="155" t="s">
        <v>146</v>
      </c>
      <c r="D3" s="156"/>
      <c r="E3" s="156"/>
      <c r="F3" s="156"/>
      <c r="G3" s="157"/>
      <c r="H3" s="158"/>
      <c r="I3" s="158"/>
      <c r="J3" s="158"/>
      <c r="K3" s="286"/>
      <c r="L3" s="159"/>
      <c r="M3" s="159"/>
      <c r="N3" s="159"/>
      <c r="O3" s="159"/>
      <c r="P3" s="160"/>
      <c r="Q3" s="160"/>
      <c r="R3" s="161"/>
      <c r="S3" s="162"/>
      <c r="T3" s="163" t="s">
        <v>147</v>
      </c>
      <c r="U3" s="163"/>
      <c r="V3" s="163"/>
      <c r="W3" s="163"/>
      <c r="X3" s="163"/>
      <c r="Y3" s="160"/>
      <c r="Z3" s="160"/>
      <c r="AA3" s="160"/>
      <c r="AB3" s="160"/>
      <c r="AC3" s="160"/>
      <c r="AD3" s="161"/>
      <c r="AE3" s="161"/>
      <c r="AF3" s="161"/>
      <c r="AG3" s="161"/>
      <c r="AH3" s="162"/>
      <c r="AI3" s="160" t="s">
        <v>88</v>
      </c>
      <c r="AJ3" s="159"/>
      <c r="AK3" s="159"/>
      <c r="AL3" s="159"/>
      <c r="AM3" s="159"/>
      <c r="AN3" s="159"/>
      <c r="AO3" s="159"/>
      <c r="AP3" s="159"/>
      <c r="AQ3" s="159"/>
      <c r="AR3" s="159"/>
      <c r="AS3" s="159"/>
      <c r="AT3" s="162"/>
      <c r="AU3" s="160" t="s">
        <v>137</v>
      </c>
      <c r="AV3" s="160"/>
      <c r="AW3" s="159"/>
      <c r="AX3" s="159"/>
      <c r="AY3" s="159"/>
      <c r="AZ3" s="159"/>
      <c r="BA3" s="159"/>
      <c r="BB3" s="161"/>
      <c r="BC3" s="161"/>
      <c r="BD3" s="162"/>
      <c r="BE3" s="646" t="s">
        <v>148</v>
      </c>
    </row>
    <row r="4" spans="1:58" ht="33" customHeight="1" x14ac:dyDescent="0.15">
      <c r="A4" s="641"/>
      <c r="B4" s="644"/>
      <c r="C4" s="649" t="s">
        <v>271</v>
      </c>
      <c r="D4" s="650"/>
      <c r="E4" s="651"/>
      <c r="F4" s="628" t="s">
        <v>149</v>
      </c>
      <c r="G4" s="629"/>
      <c r="H4" s="629"/>
      <c r="I4" s="629"/>
      <c r="J4" s="629"/>
      <c r="K4" s="629"/>
      <c r="L4" s="629"/>
      <c r="M4" s="629"/>
      <c r="N4" s="629"/>
      <c r="O4" s="630"/>
      <c r="P4" s="655" t="s">
        <v>268</v>
      </c>
      <c r="Q4" s="621"/>
      <c r="R4" s="637"/>
      <c r="S4" s="633" t="s">
        <v>131</v>
      </c>
      <c r="T4" s="294" t="s">
        <v>267</v>
      </c>
      <c r="U4" s="621" t="s">
        <v>176</v>
      </c>
      <c r="V4" s="621"/>
      <c r="W4" s="621"/>
      <c r="X4" s="622"/>
      <c r="Y4" s="636" t="s">
        <v>181</v>
      </c>
      <c r="Z4" s="621"/>
      <c r="AA4" s="621"/>
      <c r="AB4" s="621"/>
      <c r="AC4" s="622"/>
      <c r="AD4" s="295" t="s">
        <v>246</v>
      </c>
      <c r="AE4" s="636" t="s">
        <v>182</v>
      </c>
      <c r="AF4" s="621"/>
      <c r="AG4" s="637"/>
      <c r="AH4" s="633" t="s">
        <v>131</v>
      </c>
      <c r="AI4" s="628" t="s">
        <v>150</v>
      </c>
      <c r="AJ4" s="629"/>
      <c r="AK4" s="629"/>
      <c r="AL4" s="629"/>
      <c r="AM4" s="629"/>
      <c r="AN4" s="629"/>
      <c r="AO4" s="630"/>
      <c r="AP4" s="661" t="s">
        <v>151</v>
      </c>
      <c r="AQ4" s="629"/>
      <c r="AR4" s="629"/>
      <c r="AS4" s="662"/>
      <c r="AT4" s="633" t="s">
        <v>131</v>
      </c>
      <c r="AU4" s="296"/>
      <c r="AV4" s="297"/>
      <c r="AW4" s="297"/>
      <c r="AX4" s="297"/>
      <c r="AY4" s="297"/>
      <c r="AZ4" s="297"/>
      <c r="BA4" s="297"/>
      <c r="BB4" s="297"/>
      <c r="BC4" s="298"/>
      <c r="BD4" s="656" t="s">
        <v>131</v>
      </c>
      <c r="BE4" s="647"/>
    </row>
    <row r="5" spans="1:58" s="165" customFormat="1" ht="72" customHeight="1" x14ac:dyDescent="0.15">
      <c r="A5" s="641"/>
      <c r="B5" s="644"/>
      <c r="C5" s="652"/>
      <c r="D5" s="653"/>
      <c r="E5" s="654"/>
      <c r="F5" s="659" t="s">
        <v>229</v>
      </c>
      <c r="G5" s="660"/>
      <c r="H5" s="625" t="s">
        <v>230</v>
      </c>
      <c r="I5" s="627"/>
      <c r="J5" s="625" t="s">
        <v>269</v>
      </c>
      <c r="K5" s="626"/>
      <c r="L5" s="627"/>
      <c r="M5" s="631" t="s">
        <v>231</v>
      </c>
      <c r="N5" s="631" t="s">
        <v>232</v>
      </c>
      <c r="O5" s="631" t="s">
        <v>233</v>
      </c>
      <c r="P5" s="631" t="s">
        <v>234</v>
      </c>
      <c r="Q5" s="631" t="s">
        <v>235</v>
      </c>
      <c r="R5" s="666" t="s">
        <v>236</v>
      </c>
      <c r="S5" s="634"/>
      <c r="T5" s="623" t="s">
        <v>237</v>
      </c>
      <c r="U5" s="625" t="s">
        <v>238</v>
      </c>
      <c r="V5" s="626"/>
      <c r="W5" s="627"/>
      <c r="X5" s="631" t="s">
        <v>239</v>
      </c>
      <c r="Y5" s="631" t="s">
        <v>240</v>
      </c>
      <c r="Z5" s="631" t="s">
        <v>241</v>
      </c>
      <c r="AA5" s="631" t="s">
        <v>242</v>
      </c>
      <c r="AB5" s="631" t="s">
        <v>243</v>
      </c>
      <c r="AC5" s="631" t="s">
        <v>244</v>
      </c>
      <c r="AD5" s="631" t="s">
        <v>245</v>
      </c>
      <c r="AE5" s="663" t="s">
        <v>247</v>
      </c>
      <c r="AF5" s="625" t="s">
        <v>248</v>
      </c>
      <c r="AG5" s="638"/>
      <c r="AH5" s="634"/>
      <c r="AI5" s="664" t="s">
        <v>249</v>
      </c>
      <c r="AJ5" s="631" t="s">
        <v>250</v>
      </c>
      <c r="AK5" s="631" t="s">
        <v>251</v>
      </c>
      <c r="AL5" s="631" t="s">
        <v>252</v>
      </c>
      <c r="AM5" s="631" t="s">
        <v>253</v>
      </c>
      <c r="AN5" s="625" t="s">
        <v>254</v>
      </c>
      <c r="AO5" s="627"/>
      <c r="AP5" s="631" t="s">
        <v>255</v>
      </c>
      <c r="AQ5" s="631" t="s">
        <v>256</v>
      </c>
      <c r="AR5" s="631" t="s">
        <v>257</v>
      </c>
      <c r="AS5" s="300" t="s">
        <v>258</v>
      </c>
      <c r="AT5" s="634"/>
      <c r="AU5" s="672" t="s">
        <v>259</v>
      </c>
      <c r="AV5" s="673"/>
      <c r="AW5" s="625" t="s">
        <v>260</v>
      </c>
      <c r="AX5" s="627"/>
      <c r="AY5" s="631" t="s">
        <v>261</v>
      </c>
      <c r="AZ5" s="631" t="s">
        <v>262</v>
      </c>
      <c r="BA5" s="670" t="s">
        <v>263</v>
      </c>
      <c r="BB5" s="668" t="s">
        <v>264</v>
      </c>
      <c r="BC5" s="669"/>
      <c r="BD5" s="657"/>
      <c r="BE5" s="647"/>
    </row>
    <row r="6" spans="1:58" ht="68.25" customHeight="1" x14ac:dyDescent="0.15">
      <c r="A6" s="642"/>
      <c r="B6" s="644"/>
      <c r="C6" s="299" t="s">
        <v>120</v>
      </c>
      <c r="D6" s="302" t="s">
        <v>122</v>
      </c>
      <c r="E6" s="303" t="s">
        <v>152</v>
      </c>
      <c r="F6" s="304" t="s">
        <v>153</v>
      </c>
      <c r="G6" s="302" t="s">
        <v>43</v>
      </c>
      <c r="H6" s="305" t="s">
        <v>153</v>
      </c>
      <c r="I6" s="302" t="s">
        <v>43</v>
      </c>
      <c r="J6" s="305" t="s">
        <v>153</v>
      </c>
      <c r="K6" s="306" t="s">
        <v>212</v>
      </c>
      <c r="L6" s="307" t="s">
        <v>213</v>
      </c>
      <c r="M6" s="639"/>
      <c r="N6" s="639"/>
      <c r="O6" s="639"/>
      <c r="P6" s="639"/>
      <c r="Q6" s="639"/>
      <c r="R6" s="667"/>
      <c r="S6" s="635"/>
      <c r="T6" s="624"/>
      <c r="U6" s="309" t="s">
        <v>180</v>
      </c>
      <c r="V6" s="310" t="s">
        <v>139</v>
      </c>
      <c r="W6" s="311" t="s">
        <v>140</v>
      </c>
      <c r="X6" s="639"/>
      <c r="Y6" s="639"/>
      <c r="Z6" s="639"/>
      <c r="AA6" s="639"/>
      <c r="AB6" s="639"/>
      <c r="AC6" s="639"/>
      <c r="AD6" s="639"/>
      <c r="AE6" s="639"/>
      <c r="AF6" s="312" t="s">
        <v>224</v>
      </c>
      <c r="AG6" s="313" t="s">
        <v>225</v>
      </c>
      <c r="AH6" s="635"/>
      <c r="AI6" s="665"/>
      <c r="AJ6" s="639"/>
      <c r="AK6" s="639"/>
      <c r="AL6" s="639"/>
      <c r="AM6" s="632"/>
      <c r="AN6" s="307" t="s">
        <v>219</v>
      </c>
      <c r="AO6" s="307" t="s">
        <v>178</v>
      </c>
      <c r="AP6" s="639"/>
      <c r="AQ6" s="639"/>
      <c r="AR6" s="639"/>
      <c r="AS6" s="308"/>
      <c r="AT6" s="635"/>
      <c r="AU6" s="299" t="s">
        <v>153</v>
      </c>
      <c r="AV6" s="302" t="s">
        <v>43</v>
      </c>
      <c r="AW6" s="314" t="s">
        <v>272</v>
      </c>
      <c r="AX6" s="301" t="s">
        <v>273</v>
      </c>
      <c r="AY6" s="639"/>
      <c r="AZ6" s="639"/>
      <c r="BA6" s="671"/>
      <c r="BB6" s="307" t="s">
        <v>265</v>
      </c>
      <c r="BC6" s="315" t="s">
        <v>266</v>
      </c>
      <c r="BD6" s="658"/>
      <c r="BE6" s="648"/>
    </row>
    <row r="7" spans="1:58" s="165" customFormat="1" ht="62.25" customHeight="1" thickBot="1" x14ac:dyDescent="0.2">
      <c r="A7" s="173"/>
      <c r="B7" s="645"/>
      <c r="C7" s="316" t="s">
        <v>121</v>
      </c>
      <c r="D7" s="317" t="s">
        <v>154</v>
      </c>
      <c r="E7" s="318" t="s">
        <v>154</v>
      </c>
      <c r="F7" s="319" t="s">
        <v>179</v>
      </c>
      <c r="G7" s="317" t="s">
        <v>155</v>
      </c>
      <c r="H7" s="316" t="s">
        <v>121</v>
      </c>
      <c r="I7" s="317" t="s">
        <v>155</v>
      </c>
      <c r="J7" s="316" t="s">
        <v>179</v>
      </c>
      <c r="K7" s="316" t="s">
        <v>123</v>
      </c>
      <c r="L7" s="317" t="s">
        <v>155</v>
      </c>
      <c r="M7" s="317" t="s">
        <v>157</v>
      </c>
      <c r="N7" s="317" t="s">
        <v>155</v>
      </c>
      <c r="O7" s="316" t="s">
        <v>154</v>
      </c>
      <c r="P7" s="317" t="s">
        <v>154</v>
      </c>
      <c r="Q7" s="317" t="s">
        <v>154</v>
      </c>
      <c r="R7" s="320" t="s">
        <v>154</v>
      </c>
      <c r="S7" s="166"/>
      <c r="T7" s="321" t="s">
        <v>77</v>
      </c>
      <c r="U7" s="321" t="s">
        <v>154</v>
      </c>
      <c r="V7" s="321" t="s">
        <v>154</v>
      </c>
      <c r="W7" s="321" t="s">
        <v>154</v>
      </c>
      <c r="X7" s="322" t="s">
        <v>77</v>
      </c>
      <c r="Y7" s="322" t="s">
        <v>121</v>
      </c>
      <c r="Z7" s="316" t="s">
        <v>121</v>
      </c>
      <c r="AA7" s="317" t="s">
        <v>134</v>
      </c>
      <c r="AB7" s="317" t="s">
        <v>123</v>
      </c>
      <c r="AC7" s="316" t="s">
        <v>128</v>
      </c>
      <c r="AD7" s="317" t="s">
        <v>323</v>
      </c>
      <c r="AE7" s="317" t="s">
        <v>121</v>
      </c>
      <c r="AF7" s="317" t="s">
        <v>121</v>
      </c>
      <c r="AG7" s="323" t="s">
        <v>121</v>
      </c>
      <c r="AH7" s="166"/>
      <c r="AI7" s="316" t="s">
        <v>121</v>
      </c>
      <c r="AJ7" s="317" t="s">
        <v>121</v>
      </c>
      <c r="AK7" s="316" t="s">
        <v>121</v>
      </c>
      <c r="AL7" s="317" t="s">
        <v>134</v>
      </c>
      <c r="AM7" s="317" t="s">
        <v>121</v>
      </c>
      <c r="AN7" s="317" t="s">
        <v>157</v>
      </c>
      <c r="AO7" s="317" t="s">
        <v>179</v>
      </c>
      <c r="AP7" s="317" t="s">
        <v>158</v>
      </c>
      <c r="AQ7" s="316" t="s">
        <v>121</v>
      </c>
      <c r="AR7" s="317" t="s">
        <v>121</v>
      </c>
      <c r="AS7" s="323" t="s">
        <v>121</v>
      </c>
      <c r="AT7" s="166"/>
      <c r="AU7" s="324" t="s">
        <v>121</v>
      </c>
      <c r="AV7" s="325" t="s">
        <v>156</v>
      </c>
      <c r="AW7" s="326" t="s">
        <v>154</v>
      </c>
      <c r="AX7" s="317" t="s">
        <v>157</v>
      </c>
      <c r="AY7" s="322" t="s">
        <v>129</v>
      </c>
      <c r="AZ7" s="322" t="s">
        <v>154</v>
      </c>
      <c r="BA7" s="327" t="s">
        <v>154</v>
      </c>
      <c r="BB7" s="317" t="s">
        <v>157</v>
      </c>
      <c r="BC7" s="320" t="s">
        <v>155</v>
      </c>
      <c r="BD7" s="167"/>
      <c r="BE7" s="174"/>
    </row>
    <row r="8" spans="1:58" ht="14.25" thickBot="1" x14ac:dyDescent="0.2">
      <c r="A8" s="175"/>
      <c r="B8" s="263">
        <f>'自主保安活動チェックシート（都道府県協会提出用）'!C4</f>
        <v>0</v>
      </c>
      <c r="C8" s="176">
        <f>'自主保安活動チェックシート（都道府県協会提出用）'!D10</f>
        <v>0</v>
      </c>
      <c r="D8" s="177">
        <f>'自主保安活動チェックシート（都道府県協会提出用）'!D11</f>
        <v>0</v>
      </c>
      <c r="E8" s="178">
        <f>'自主保安活動チェックシート（都道府県協会提出用）'!D12</f>
        <v>0</v>
      </c>
      <c r="F8" s="179">
        <f>'自主保安活動チェックシート（都道府県協会提出用）'!D14</f>
        <v>0</v>
      </c>
      <c r="G8" s="177">
        <f>'自主保安活動チェックシート（都道府県協会提出用）'!D15</f>
        <v>0</v>
      </c>
      <c r="H8" s="176">
        <f>'自主保安活動チェックシート（都道府県協会提出用）'!D16</f>
        <v>0</v>
      </c>
      <c r="I8" s="177">
        <f>'自主保安活動チェックシート（都道府県協会提出用）'!D17</f>
        <v>0</v>
      </c>
      <c r="J8" s="176">
        <f>'自主保安活動チェックシート（都道府県協会提出用）'!D18</f>
        <v>0</v>
      </c>
      <c r="K8" s="176">
        <f>'自主保安活動チェックシート（都道府県協会提出用）'!D19</f>
        <v>0</v>
      </c>
      <c r="L8" s="177">
        <f>'自主保安活動チェックシート（都道府県協会提出用）'!D20</f>
        <v>0</v>
      </c>
      <c r="M8" s="177">
        <f>'自主保安活動チェックシート（都道府県協会提出用）'!D21</f>
        <v>0</v>
      </c>
      <c r="N8" s="177">
        <f>'自主保安活動チェックシート（都道府県協会提出用）'!D22</f>
        <v>0</v>
      </c>
      <c r="O8" s="176">
        <f>'自主保安活動チェックシート（都道府県協会提出用）'!D23</f>
        <v>0</v>
      </c>
      <c r="P8" s="177">
        <f>'自主保安活動チェックシート（都道府県協会提出用）'!D25</f>
        <v>0</v>
      </c>
      <c r="Q8" s="177">
        <f>'自主保安活動チェックシート（都道府県協会提出用）'!D26</f>
        <v>0</v>
      </c>
      <c r="R8" s="180">
        <f>'自主保安活動チェックシート（都道府県協会提出用）'!D27</f>
        <v>0</v>
      </c>
      <c r="S8" s="181">
        <f>'自主保安活動チェックシート（都道府県協会提出用）'!D28</f>
        <v>0</v>
      </c>
      <c r="T8" s="176">
        <f>'自主保安活動チェックシート（都道府県協会提出用）'!D32</f>
        <v>0</v>
      </c>
      <c r="U8" s="176">
        <f>'自主保安活動チェックシート（都道府県協会提出用）'!D34</f>
        <v>0</v>
      </c>
      <c r="V8" s="176">
        <f>'自主保安活動チェックシート（都道府県協会提出用）'!D35</f>
        <v>0</v>
      </c>
      <c r="W8" s="176">
        <f>'自主保安活動チェックシート（都道府県協会提出用）'!D36</f>
        <v>0</v>
      </c>
      <c r="X8" s="176">
        <f>'自主保安活動チェックシート（都道府県協会提出用）'!D37</f>
        <v>0</v>
      </c>
      <c r="Y8" s="176">
        <f>'自主保安活動チェックシート（都道府県協会提出用）'!D39</f>
        <v>0</v>
      </c>
      <c r="Z8" s="176">
        <f>'自主保安活動チェックシート（都道府県協会提出用）'!D40</f>
        <v>0</v>
      </c>
      <c r="AA8" s="177">
        <f>'自主保安活動チェックシート（都道府県協会提出用）'!D41</f>
        <v>0</v>
      </c>
      <c r="AB8" s="177">
        <f>'自主保安活動チェックシート（都道府県協会提出用）'!D42</f>
        <v>0</v>
      </c>
      <c r="AC8" s="176">
        <f>'自主保安活動チェックシート（都道府県協会提出用）'!D43</f>
        <v>0</v>
      </c>
      <c r="AD8" s="177">
        <f>'自主保安活動チェックシート（都道府県協会提出用）'!D45</f>
        <v>0</v>
      </c>
      <c r="AE8" s="177">
        <f>'自主保安活動チェックシート（都道府県協会提出用）'!D47</f>
        <v>0</v>
      </c>
      <c r="AF8" s="285">
        <f>'自主保安活動チェックシート（都道府県協会提出用）'!D48</f>
        <v>0</v>
      </c>
      <c r="AG8" s="284">
        <f>'自主保安活動チェックシート（都道府県協会提出用）'!D49</f>
        <v>0</v>
      </c>
      <c r="AH8" s="181">
        <f>'自主保安活動チェックシート（都道府県協会提出用）'!D50</f>
        <v>0</v>
      </c>
      <c r="AI8" s="176">
        <f>'自主保安活動チェックシート（都道府県協会提出用）'!D54</f>
        <v>0</v>
      </c>
      <c r="AJ8" s="177">
        <f>'自主保安活動チェックシート（都道府県協会提出用）'!D55</f>
        <v>0</v>
      </c>
      <c r="AK8" s="176">
        <f>'自主保安活動チェックシート（都道府県協会提出用）'!D56</f>
        <v>0</v>
      </c>
      <c r="AL8" s="177">
        <f>'自主保安活動チェックシート（都道府県協会提出用）'!D57</f>
        <v>0</v>
      </c>
      <c r="AM8" s="177">
        <f>'自主保安活動チェックシート（都道府県協会提出用）'!D58</f>
        <v>0</v>
      </c>
      <c r="AN8" s="177">
        <f>'自主保安活動チェックシート（都道府県協会提出用）'!D59</f>
        <v>0</v>
      </c>
      <c r="AO8" s="177">
        <f>'自主保安活動チェックシート（都道府県協会提出用）'!D60</f>
        <v>0</v>
      </c>
      <c r="AP8" s="177">
        <f>'自主保安活動チェックシート（都道府県協会提出用）'!D62</f>
        <v>0</v>
      </c>
      <c r="AQ8" s="176">
        <f>'自主保安活動チェックシート（都道府県協会提出用）'!D63</f>
        <v>0</v>
      </c>
      <c r="AR8" s="177">
        <f>'自主保安活動チェックシート（都道府県協会提出用）'!D64</f>
        <v>0</v>
      </c>
      <c r="AS8" s="176">
        <f>'自主保安活動チェックシート（都道府県協会提出用）'!D65</f>
        <v>0</v>
      </c>
      <c r="AT8" s="181">
        <f>'自主保安活動チェックシート（都道府県協会提出用）'!D66</f>
        <v>0</v>
      </c>
      <c r="AU8" s="182">
        <f>'自主保安活動チェックシート（都道府県協会提出用）'!D69</f>
        <v>0</v>
      </c>
      <c r="AV8" s="183">
        <f>'自主保安活動チェックシート（都道府県協会提出用）'!D70</f>
        <v>0</v>
      </c>
      <c r="AW8" s="177">
        <f>'自主保安活動チェックシート（都道府県協会提出用）'!D71</f>
        <v>0</v>
      </c>
      <c r="AX8" s="176">
        <f>'自主保安活動チェックシート（都道府県協会提出用）'!D72</f>
        <v>0</v>
      </c>
      <c r="AY8" s="176">
        <f>'自主保安活動チェックシート（都道府県協会提出用）'!D73</f>
        <v>0</v>
      </c>
      <c r="AZ8" s="176">
        <f>'自主保安活動チェックシート（都道府県協会提出用）'!D74</f>
        <v>0</v>
      </c>
      <c r="BA8" s="176">
        <f>'自主保安活動チェックシート（都道府県協会提出用）'!D75</f>
        <v>0</v>
      </c>
      <c r="BB8" s="176">
        <f>'自主保安活動チェックシート（都道府県協会提出用）'!D76</f>
        <v>0</v>
      </c>
      <c r="BC8" s="180">
        <f>'自主保安活動チェックシート（都道府県協会提出用）'!D77</f>
        <v>0</v>
      </c>
      <c r="BD8" s="184">
        <f>'自主保安活動チェックシート（都道府県協会提出用）'!D78</f>
        <v>0</v>
      </c>
      <c r="BE8" s="185">
        <f>'自主保安活動チェックシート（都道府県協会提出用）'!D80</f>
        <v>0</v>
      </c>
      <c r="BF8" s="168">
        <f>SUM(C8:R8,T8:AG8,AI8:AS8,AU8:BC8)</f>
        <v>0</v>
      </c>
    </row>
  </sheetData>
  <sheetProtection sheet="1" objects="1" scenarios="1"/>
  <mergeCells count="50">
    <mergeCell ref="BB5:BC5"/>
    <mergeCell ref="AK5:AK6"/>
    <mergeCell ref="AY5:AY6"/>
    <mergeCell ref="AZ5:AZ6"/>
    <mergeCell ref="BA5:BA6"/>
    <mergeCell ref="AP5:AP6"/>
    <mergeCell ref="AQ5:AQ6"/>
    <mergeCell ref="AR5:AR6"/>
    <mergeCell ref="AU5:AV5"/>
    <mergeCell ref="AW5:AX5"/>
    <mergeCell ref="AT4:AT6"/>
    <mergeCell ref="AE5:AE6"/>
    <mergeCell ref="AI5:AI6"/>
    <mergeCell ref="AJ5:AJ6"/>
    <mergeCell ref="O5:O6"/>
    <mergeCell ref="P5:P6"/>
    <mergeCell ref="Q5:Q6"/>
    <mergeCell ref="R5:R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自主保安活動チェックシート（都道府県協会提出用）</vt:lpstr>
      <vt:lpstr>都道府県協会活用欄</vt:lpstr>
      <vt:lpstr>'自主保安活動チェックシート（都道府県協会提出用）'!Print_Area</vt:lpstr>
      <vt:lpstr>'自主保安活動チェックシート入力用 '!Print_Area</vt:lpstr>
      <vt:lpstr>都道府県協会活用欄!Print_Area</vt:lpstr>
      <vt:lpstr>表彰申告書!Print_Area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YLPG-2</cp:lastModifiedBy>
  <cp:lastPrinted>2026-05-13T07:12:33Z</cp:lastPrinted>
  <dcterms:created xsi:type="dcterms:W3CDTF">2003-10-22T04:10:27Z</dcterms:created>
  <dcterms:modified xsi:type="dcterms:W3CDTF">2026-05-27T00:02:34Z</dcterms:modified>
</cp:coreProperties>
</file>